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rost\share\Institutional Research\Retention\2024\"/>
    </mc:Choice>
  </mc:AlternateContent>
  <xr:revisionPtr revIDLastSave="0" documentId="14_{DC279466-2EF7-48F0-88AB-E7C7A7024BD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" l="1"/>
  <c r="C109" i="1"/>
  <c r="D109" i="1"/>
  <c r="B109" i="1"/>
  <c r="M94" i="1"/>
  <c r="H94" i="1"/>
  <c r="I94" i="1"/>
  <c r="J94" i="1"/>
  <c r="K94" i="1"/>
  <c r="L94" i="1"/>
  <c r="G94" i="1"/>
  <c r="F94" i="1"/>
  <c r="E94" i="1"/>
  <c r="D94" i="1"/>
  <c r="D78" i="1"/>
  <c r="E78" i="1"/>
  <c r="F78" i="1"/>
  <c r="G78" i="1"/>
  <c r="H78" i="1"/>
  <c r="I78" i="1"/>
  <c r="J78" i="1"/>
  <c r="K78" i="1"/>
  <c r="L78" i="1"/>
  <c r="C78" i="1"/>
  <c r="B78" i="1"/>
  <c r="D62" i="1"/>
  <c r="B62" i="1"/>
  <c r="E62" i="1"/>
  <c r="C62" i="1"/>
  <c r="E47" i="1"/>
  <c r="C47" i="1"/>
  <c r="D47" i="1"/>
  <c r="B47" i="1"/>
  <c r="I32" i="1"/>
  <c r="G32" i="1"/>
  <c r="E32" i="1"/>
  <c r="C32" i="1"/>
  <c r="H32" i="1"/>
  <c r="F32" i="1"/>
  <c r="D32" i="1"/>
  <c r="B32" i="1"/>
  <c r="E16" i="1"/>
  <c r="C16" i="1"/>
  <c r="D16" i="1"/>
  <c r="B16" i="1"/>
</calcChain>
</file>

<file path=xl/sharedStrings.xml><?xml version="1.0" encoding="utf-8"?>
<sst xmlns="http://schemas.openxmlformats.org/spreadsheetml/2006/main" count="103" uniqueCount="27">
  <si>
    <r>
      <rPr>
        <b/>
        <sz val="5.5"/>
        <color rgb="FFFFFFFF"/>
        <rFont val="Calibri"/>
        <family val="2"/>
      </rPr>
      <t>Cohort Year</t>
    </r>
  </si>
  <si>
    <r>
      <rPr>
        <b/>
        <sz val="6.5"/>
        <color rgb="FFFFFFFF"/>
        <rFont val="Calibri"/>
        <family val="2"/>
      </rPr>
      <t>Retained</t>
    </r>
  </si>
  <si>
    <r>
      <rPr>
        <b/>
        <sz val="5.5"/>
        <color rgb="FFFFFFFF"/>
        <rFont val="Calibri"/>
        <family val="2"/>
      </rPr>
      <t>Not Retained</t>
    </r>
  </si>
  <si>
    <r>
      <rPr>
        <b/>
        <sz val="5.5"/>
        <color rgb="FFFFFFFF"/>
        <rFont val="Calibri"/>
        <family val="2"/>
      </rPr>
      <t>N</t>
    </r>
  </si>
  <si>
    <r>
      <rPr>
        <b/>
        <sz val="5.5"/>
        <color rgb="FFFFFFFF"/>
        <rFont val="Calibri"/>
        <family val="2"/>
      </rPr>
      <t>Percentage</t>
    </r>
  </si>
  <si>
    <r>
      <rPr>
        <b/>
        <sz val="7"/>
        <rFont val="Calibri"/>
        <family val="2"/>
      </rPr>
      <t>Gender</t>
    </r>
  </si>
  <si>
    <r>
      <rPr>
        <b/>
        <sz val="5.5"/>
        <color rgb="FFFFFFFF"/>
        <rFont val="Baskerville BT"/>
        <family val="1"/>
      </rPr>
      <t>Cohort Year</t>
    </r>
  </si>
  <si>
    <r>
      <rPr>
        <b/>
        <sz val="5.5"/>
        <color rgb="FFFFFFFF"/>
        <rFont val="Baskerville BT"/>
        <family val="1"/>
      </rPr>
      <t>Female</t>
    </r>
  </si>
  <si>
    <r>
      <rPr>
        <b/>
        <sz val="5.5"/>
        <color rgb="FFFFFFFF"/>
        <rFont val="Baskerville BT"/>
        <family val="1"/>
      </rPr>
      <t>Male</t>
    </r>
  </si>
  <si>
    <r>
      <rPr>
        <b/>
        <sz val="5.5"/>
        <color rgb="FFFFFFFF"/>
        <rFont val="Baskerville BT"/>
        <family val="1"/>
      </rPr>
      <t>Not Retained</t>
    </r>
  </si>
  <si>
    <r>
      <rPr>
        <b/>
        <sz val="5.5"/>
        <color rgb="FFFFFFFF"/>
        <rFont val="Baskerville BT"/>
        <family val="1"/>
      </rPr>
      <t>N</t>
    </r>
  </si>
  <si>
    <r>
      <rPr>
        <b/>
        <sz val="5.5"/>
        <color rgb="FFFFFFFF"/>
        <rFont val="Baskerville BT"/>
        <family val="1"/>
      </rPr>
      <t>Percentage</t>
    </r>
  </si>
  <si>
    <r>
      <rPr>
        <b/>
        <sz val="7"/>
        <rFont val="Calibri"/>
        <family val="2"/>
      </rPr>
      <t>First Generation</t>
    </r>
  </si>
  <si>
    <r>
      <rPr>
        <b/>
        <sz val="7"/>
        <rFont val="Calibri"/>
        <family val="2"/>
      </rPr>
      <t>Pell</t>
    </r>
  </si>
  <si>
    <r>
      <rPr>
        <b/>
        <sz val="7"/>
        <rFont val="Calibri"/>
        <family val="2"/>
      </rPr>
      <t>Race, Part 1*</t>
    </r>
  </si>
  <si>
    <r>
      <rPr>
        <b/>
        <sz val="5.5"/>
        <color rgb="FFFFFFFF"/>
        <rFont val="Baskerville BT"/>
        <family val="1"/>
      </rPr>
      <t>Asian</t>
    </r>
  </si>
  <si>
    <r>
      <rPr>
        <b/>
        <sz val="5.5"/>
        <color rgb="FFFFFFFF"/>
        <rFont val="Baskerville BT"/>
        <family val="1"/>
      </rPr>
      <t>Black or African-American</t>
    </r>
  </si>
  <si>
    <r>
      <rPr>
        <b/>
        <sz val="5.5"/>
        <color rgb="FFFFFFFF"/>
        <rFont val="Baskerville BT"/>
        <family val="1"/>
      </rPr>
      <t>Hispanic</t>
    </r>
  </si>
  <si>
    <r>
      <rPr>
        <b/>
        <sz val="7"/>
        <rFont val="Calibri"/>
        <family val="2"/>
      </rPr>
      <t>Race, Part 2</t>
    </r>
  </si>
  <si>
    <r>
      <rPr>
        <b/>
        <sz val="5.5"/>
        <color rgb="FFFFFFFF"/>
        <rFont val="Baskerville BT"/>
        <family val="1"/>
      </rPr>
      <t>Two or More Races</t>
    </r>
  </si>
  <si>
    <r>
      <rPr>
        <b/>
        <sz val="5.5"/>
        <color rgb="FFFFFFFF"/>
        <rFont val="Baskerville BT"/>
        <family val="1"/>
      </rPr>
      <t>White</t>
    </r>
  </si>
  <si>
    <r>
      <rPr>
        <b/>
        <sz val="5.5"/>
        <color rgb="FFFFFFFF"/>
        <rFont val="Baskerville BT"/>
        <family val="1"/>
      </rPr>
      <t>Unknown</t>
    </r>
  </si>
  <si>
    <r>
      <rPr>
        <b/>
        <sz val="7"/>
        <rFont val="Calibri"/>
        <family val="2"/>
      </rPr>
      <t>International</t>
    </r>
  </si>
  <si>
    <r>
      <rPr>
        <sz val="6.5"/>
        <rFont val="Calibri"/>
        <family val="2"/>
      </rPr>
      <t>*Data for students who are Native American and Hawaiian/Pacific Islander are not included here due to small n</t>
    </r>
  </si>
  <si>
    <t>Overall (2013-2023)</t>
  </si>
  <si>
    <t>Source: Banner Data, accessed 9/12/2024.
Provided by Institutional Research, Frost Center for Data and Research, institutionalresearch@hope.edu</t>
  </si>
  <si>
    <t xml:space="preserve">First-Year Retention, 2013-2023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</si>
</sst>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5" x14ac:knownFonts="1">
    <font>
      <sz val="10"/>
      <color rgb="FF000000"/>
      <name val="Times New Roman"/>
      <charset val="204"/>
    </font>
    <font>
      <b/>
      <sz val="7"/>
      <name val="Verlag Bold"/>
    </font>
    <font>
      <b/>
      <sz val="7"/>
      <name val="Calibri"/>
    </font>
    <font>
      <b/>
      <sz val="5.5"/>
      <name val="Calibri"/>
    </font>
    <font>
      <b/>
      <sz val="6.5"/>
      <name val="Calibri"/>
    </font>
    <font>
      <sz val="6.5"/>
      <color rgb="FF000000"/>
      <name val="Calibri"/>
      <family val="2"/>
    </font>
    <font>
      <sz val="6.5"/>
      <name val="Calibri"/>
    </font>
    <font>
      <b/>
      <sz val="5.5"/>
      <name val="Baskerville BT"/>
    </font>
    <font>
      <b/>
      <sz val="7"/>
      <name val="Verlag Bold"/>
      <family val="3"/>
    </font>
    <font>
      <b/>
      <sz val="7"/>
      <name val="Calibri"/>
      <family val="2"/>
    </font>
    <font>
      <b/>
      <sz val="5.5"/>
      <color rgb="FFFFFFFF"/>
      <name val="Calibri"/>
      <family val="2"/>
    </font>
    <font>
      <b/>
      <sz val="6.5"/>
      <color rgb="FFFFFFFF"/>
      <name val="Calibri"/>
      <family val="2"/>
    </font>
    <font>
      <sz val="6.5"/>
      <name val="Calibri"/>
      <family val="2"/>
    </font>
    <font>
      <b/>
      <sz val="5.5"/>
      <color rgb="FFFFFFFF"/>
      <name val="Baskerville BT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143"/>
      </patternFill>
    </fill>
  </fills>
  <borders count="15">
    <border>
      <left/>
      <right/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center" vertical="top" shrinkToFit="1"/>
    </xf>
    <xf numFmtId="164" fontId="5" fillId="0" borderId="8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wrapText="1" indent="22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 indent="10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 indent="11"/>
    </xf>
    <xf numFmtId="0" fontId="2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left" vertical="top" wrapText="1" indent="3"/>
    </xf>
    <xf numFmtId="0" fontId="4" fillId="2" borderId="5" xfId="0" applyFont="1" applyFill="1" applyBorder="1" applyAlignment="1">
      <alignment horizontal="left" vertical="top" wrapText="1" indent="3"/>
    </xf>
    <xf numFmtId="0" fontId="3" fillId="2" borderId="3" xfId="0" applyFont="1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 indent="3"/>
    </xf>
    <xf numFmtId="0" fontId="4" fillId="2" borderId="13" xfId="0" applyFont="1" applyFill="1" applyBorder="1" applyAlignment="1">
      <alignment horizontal="left" vertical="top" wrapText="1" indent="3"/>
    </xf>
    <xf numFmtId="0" fontId="7" fillId="2" borderId="11" xfId="0" applyFont="1" applyFill="1" applyBorder="1" applyAlignment="1">
      <alignment horizontal="left" vertical="top" wrapText="1" indent="2"/>
    </xf>
    <xf numFmtId="0" fontId="7" fillId="2" borderId="13" xfId="0" applyFont="1" applyFill="1" applyBorder="1" applyAlignment="1">
      <alignment horizontal="left" vertical="top" wrapText="1" indent="2"/>
    </xf>
    <xf numFmtId="0" fontId="7" fillId="2" borderId="12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 indent="2"/>
    </xf>
    <xf numFmtId="0" fontId="7" fillId="2" borderId="1" xfId="0" applyFont="1" applyFill="1" applyBorder="1" applyAlignment="1">
      <alignment horizontal="left" wrapText="1" indent="2"/>
    </xf>
    <xf numFmtId="0" fontId="7" fillId="2" borderId="3" xfId="0" applyFont="1" applyFill="1" applyBorder="1" applyAlignment="1">
      <alignment horizontal="left" vertical="top" wrapText="1" indent="5"/>
    </xf>
    <xf numFmtId="0" fontId="7" fillId="2" borderId="4" xfId="0" applyFont="1" applyFill="1" applyBorder="1" applyAlignment="1">
      <alignment horizontal="left" vertical="top" wrapText="1" indent="5"/>
    </xf>
    <xf numFmtId="0" fontId="7" fillId="2" borderId="5" xfId="0" applyFont="1" applyFill="1" applyBorder="1" applyAlignment="1">
      <alignment horizontal="left" vertical="top" wrapText="1" indent="5"/>
    </xf>
    <xf numFmtId="0" fontId="4" fillId="2" borderId="11" xfId="0" applyFont="1" applyFill="1" applyBorder="1" applyAlignment="1">
      <alignment horizontal="left" vertical="top" wrapText="1" indent="2"/>
    </xf>
    <xf numFmtId="0" fontId="4" fillId="2" borderId="13" xfId="0" applyFont="1" applyFill="1" applyBorder="1" applyAlignment="1">
      <alignment horizontal="left" vertical="top" wrapText="1" indent="2"/>
    </xf>
    <xf numFmtId="0" fontId="7" fillId="2" borderId="3" xfId="0" applyFont="1" applyFill="1" applyBorder="1" applyAlignment="1">
      <alignment horizontal="left" vertical="top" wrapText="1" indent="6"/>
    </xf>
    <xf numFmtId="0" fontId="7" fillId="2" borderId="4" xfId="0" applyFont="1" applyFill="1" applyBorder="1" applyAlignment="1">
      <alignment horizontal="left" vertical="top" wrapText="1" indent="6"/>
    </xf>
    <xf numFmtId="0" fontId="7" fillId="2" borderId="5" xfId="0" applyFont="1" applyFill="1" applyBorder="1" applyAlignment="1">
      <alignment horizontal="left" vertical="top" wrapText="1" indent="6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164" fontId="5" fillId="0" borderId="10" xfId="2" applyNumberFormat="1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center" vertical="top" wrapText="1"/>
    </xf>
    <xf numFmtId="1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1" fontId="5" fillId="0" borderId="9" xfId="1" applyNumberFormat="1" applyFont="1" applyFill="1" applyBorder="1" applyAlignment="1">
      <alignment horizontal="center" vertical="top" shrinkToFit="1"/>
    </xf>
    <xf numFmtId="0" fontId="5" fillId="0" borderId="9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 indent="13"/>
    </xf>
    <xf numFmtId="0" fontId="8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19811</xdr:colOff>
      <xdr:row>0</xdr:row>
      <xdr:rowOff>752855</xdr:rowOff>
    </xdr:from>
    <xdr:ext cx="1892935" cy="45720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621" y="754760"/>
          <a:ext cx="1892935" cy="457200"/>
          <a:chOff x="0" y="0"/>
          <a:chExt cx="1892935" cy="45720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892808" cy="45720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868423" y="446531"/>
            <a:ext cx="9525" cy="0"/>
          </a:xfrm>
          <a:custGeom>
            <a:avLst/>
            <a:gdLst/>
            <a:ahLst/>
            <a:cxnLst/>
            <a:rect l="0" t="0" r="0" b="0"/>
            <a:pathLst>
              <a:path w="9525">
                <a:moveTo>
                  <a:pt x="0" y="0"/>
                </a:moveTo>
                <a:lnTo>
                  <a:pt x="9143" y="0"/>
                </a:lnTo>
              </a:path>
            </a:pathLst>
          </a:custGeom>
          <a:ln w="3175">
            <a:solidFill>
              <a:srgbClr val="FE5B00"/>
            </a:solidFill>
          </a:ln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titionalresearch@hop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zoomScale="200" zoomScaleNormal="200" workbookViewId="0">
      <selection activeCell="C2" sqref="C2:N2"/>
    </sheetView>
  </sheetViews>
  <sheetFormatPr defaultRowHeight="12.75" x14ac:dyDescent="0.2"/>
  <cols>
    <col min="1" max="1" width="14" customWidth="1"/>
    <col min="2" max="2" width="4.5" customWidth="1"/>
    <col min="3" max="6" width="8" customWidth="1"/>
    <col min="7" max="7" width="9.33203125" customWidth="1"/>
    <col min="8" max="9" width="8" customWidth="1"/>
    <col min="10" max="13" width="6.83203125" customWidth="1"/>
    <col min="14" max="14" width="20.83203125" customWidth="1"/>
    <col min="15" max="15" width="12.1640625" bestFit="1" customWidth="1"/>
  </cols>
  <sheetData>
    <row r="1" spans="1:14" ht="126" customHeight="1" x14ac:dyDescent="0.1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8" customHeight="1" x14ac:dyDescent="0.2">
      <c r="A2" s="1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2" customHeight="1" x14ac:dyDescent="0.2">
      <c r="A3" s="15" t="s">
        <v>0</v>
      </c>
      <c r="B3" s="17" t="s">
        <v>1</v>
      </c>
      <c r="C3" s="18"/>
      <c r="D3" s="19" t="s">
        <v>2</v>
      </c>
      <c r="E3" s="20"/>
      <c r="F3" s="2"/>
      <c r="G3" s="2"/>
      <c r="H3" s="2"/>
      <c r="I3" s="2"/>
      <c r="J3" s="21"/>
      <c r="K3" s="21"/>
      <c r="L3" s="21"/>
      <c r="M3" s="21"/>
      <c r="N3" s="21"/>
    </row>
    <row r="4" spans="1:14" ht="12.95" customHeight="1" x14ac:dyDescent="0.2">
      <c r="A4" s="16"/>
      <c r="B4" s="4" t="s">
        <v>3</v>
      </c>
      <c r="C4" s="3" t="s">
        <v>4</v>
      </c>
      <c r="D4" s="3" t="s">
        <v>3</v>
      </c>
      <c r="E4" s="4" t="s">
        <v>4</v>
      </c>
      <c r="F4" s="1"/>
      <c r="G4" s="1"/>
      <c r="H4" s="1"/>
      <c r="I4" s="1"/>
      <c r="J4" s="22"/>
      <c r="K4" s="22"/>
      <c r="L4" s="22"/>
      <c r="M4" s="22"/>
      <c r="N4" s="22"/>
    </row>
    <row r="5" spans="1:14" ht="9" customHeight="1" x14ac:dyDescent="0.2">
      <c r="A5" s="5">
        <v>2013</v>
      </c>
      <c r="B5" s="6">
        <v>749</v>
      </c>
      <c r="C5" s="7">
        <v>0.91</v>
      </c>
      <c r="D5" s="5">
        <v>74</v>
      </c>
      <c r="E5" s="7">
        <v>0.09</v>
      </c>
      <c r="F5" s="2"/>
      <c r="G5" s="2"/>
      <c r="H5" s="2"/>
      <c r="I5" s="2"/>
      <c r="J5" s="21"/>
      <c r="K5" s="21"/>
      <c r="L5" s="21"/>
      <c r="M5" s="21"/>
      <c r="N5" s="21"/>
    </row>
    <row r="6" spans="1:14" ht="9" customHeight="1" x14ac:dyDescent="0.2">
      <c r="A6" s="5">
        <v>2014</v>
      </c>
      <c r="B6" s="6">
        <v>724</v>
      </c>
      <c r="C6" s="7">
        <v>0.877</v>
      </c>
      <c r="D6" s="5">
        <v>102</v>
      </c>
      <c r="E6" s="7">
        <v>0.123</v>
      </c>
      <c r="F6" s="2"/>
      <c r="G6" s="2"/>
      <c r="H6" s="2"/>
      <c r="I6" s="2"/>
      <c r="J6" s="21"/>
      <c r="K6" s="21"/>
      <c r="L6" s="21"/>
      <c r="M6" s="21"/>
      <c r="N6" s="21"/>
    </row>
    <row r="7" spans="1:14" ht="9" customHeight="1" x14ac:dyDescent="0.2">
      <c r="A7" s="5">
        <v>2015</v>
      </c>
      <c r="B7" s="6">
        <v>726</v>
      </c>
      <c r="C7" s="7">
        <v>0.91800000000000004</v>
      </c>
      <c r="D7" s="5">
        <v>65</v>
      </c>
      <c r="E7" s="7">
        <v>8.2000000000000003E-2</v>
      </c>
      <c r="F7" s="2"/>
      <c r="G7" s="2"/>
      <c r="H7" s="2"/>
      <c r="I7" s="2"/>
      <c r="J7" s="21"/>
      <c r="K7" s="21"/>
      <c r="L7" s="21"/>
      <c r="M7" s="21"/>
      <c r="N7" s="21"/>
    </row>
    <row r="8" spans="1:14" ht="9" customHeight="1" x14ac:dyDescent="0.2">
      <c r="A8" s="5">
        <v>2016</v>
      </c>
      <c r="B8" s="6">
        <v>664</v>
      </c>
      <c r="C8" s="7">
        <v>0.88200000000000001</v>
      </c>
      <c r="D8" s="5">
        <v>89</v>
      </c>
      <c r="E8" s="7">
        <v>0.11799999999999999</v>
      </c>
      <c r="F8" s="2"/>
      <c r="G8" s="2"/>
      <c r="H8" s="2"/>
      <c r="I8" s="2"/>
      <c r="J8" s="21"/>
      <c r="K8" s="21"/>
      <c r="L8" s="21"/>
      <c r="M8" s="21"/>
      <c r="N8" s="21"/>
    </row>
    <row r="9" spans="1:14" ht="9" customHeight="1" x14ac:dyDescent="0.2">
      <c r="A9" s="5">
        <v>2017</v>
      </c>
      <c r="B9" s="6">
        <v>720</v>
      </c>
      <c r="C9" s="7">
        <v>0.89400000000000002</v>
      </c>
      <c r="D9" s="5">
        <v>85</v>
      </c>
      <c r="E9" s="7">
        <v>0.106</v>
      </c>
      <c r="F9" s="2"/>
      <c r="G9" s="2"/>
      <c r="H9" s="2"/>
      <c r="I9" s="2"/>
      <c r="J9" s="21"/>
      <c r="K9" s="21"/>
      <c r="L9" s="21"/>
      <c r="M9" s="21"/>
      <c r="N9" s="21"/>
    </row>
    <row r="10" spans="1:14" ht="9" customHeight="1" x14ac:dyDescent="0.2">
      <c r="A10" s="5">
        <v>2018</v>
      </c>
      <c r="B10" s="6">
        <v>749</v>
      </c>
      <c r="C10" s="7">
        <v>0.91500000000000004</v>
      </c>
      <c r="D10" s="5">
        <v>70</v>
      </c>
      <c r="E10" s="7">
        <v>8.5000000000000006E-2</v>
      </c>
      <c r="F10" s="2"/>
      <c r="G10" s="2"/>
      <c r="H10" s="2"/>
      <c r="I10" s="2"/>
      <c r="J10" s="21"/>
      <c r="K10" s="21"/>
      <c r="L10" s="21"/>
      <c r="M10" s="21"/>
      <c r="N10" s="21"/>
    </row>
    <row r="11" spans="1:14" ht="9" customHeight="1" x14ac:dyDescent="0.2">
      <c r="A11" s="5">
        <v>2019</v>
      </c>
      <c r="B11" s="6">
        <v>659</v>
      </c>
      <c r="C11" s="7">
        <v>0.88500000000000001</v>
      </c>
      <c r="D11" s="5">
        <v>86</v>
      </c>
      <c r="E11" s="7">
        <v>0.115</v>
      </c>
      <c r="F11" s="2"/>
      <c r="G11" s="2"/>
      <c r="H11" s="2"/>
      <c r="I11" s="2"/>
      <c r="J11" s="21"/>
      <c r="K11" s="21"/>
      <c r="L11" s="21"/>
      <c r="M11" s="21"/>
      <c r="N11" s="21"/>
    </row>
    <row r="12" spans="1:14" ht="9" customHeight="1" x14ac:dyDescent="0.2">
      <c r="A12" s="5">
        <v>2020</v>
      </c>
      <c r="B12" s="6">
        <v>709</v>
      </c>
      <c r="C12" s="7">
        <v>0.876</v>
      </c>
      <c r="D12" s="5">
        <v>100</v>
      </c>
      <c r="E12" s="7">
        <v>0.124</v>
      </c>
      <c r="F12" s="2"/>
      <c r="G12" s="2"/>
      <c r="H12" s="2"/>
      <c r="I12" s="2"/>
      <c r="J12" s="21"/>
      <c r="K12" s="21"/>
      <c r="L12" s="21"/>
      <c r="M12" s="21"/>
      <c r="N12" s="21"/>
    </row>
    <row r="13" spans="1:14" ht="9" customHeight="1" x14ac:dyDescent="0.2">
      <c r="A13" s="5">
        <v>2021</v>
      </c>
      <c r="B13" s="5">
        <v>738</v>
      </c>
      <c r="C13" s="46">
        <v>0.89500000000000002</v>
      </c>
      <c r="D13" s="5">
        <v>87</v>
      </c>
      <c r="E13" s="7">
        <v>0.105</v>
      </c>
      <c r="F13" s="2"/>
      <c r="G13" s="2"/>
      <c r="H13" s="2"/>
      <c r="I13" s="2"/>
      <c r="J13" s="21"/>
      <c r="K13" s="21"/>
      <c r="L13" s="21"/>
      <c r="M13" s="21"/>
      <c r="N13" s="21"/>
    </row>
    <row r="14" spans="1:14" ht="9" customHeight="1" x14ac:dyDescent="0.2">
      <c r="A14" s="5">
        <v>2022</v>
      </c>
      <c r="B14" s="6">
        <v>861</v>
      </c>
      <c r="C14" s="7">
        <v>0.90200000000000002</v>
      </c>
      <c r="D14" s="5">
        <v>94</v>
      </c>
      <c r="E14" s="7">
        <v>9.8000000000000004E-2</v>
      </c>
      <c r="F14" s="2"/>
      <c r="G14" s="2"/>
      <c r="H14" s="2"/>
      <c r="I14" s="2"/>
      <c r="J14" s="21"/>
      <c r="K14" s="21"/>
      <c r="L14" s="21"/>
      <c r="M14" s="21"/>
      <c r="N14" s="21"/>
    </row>
    <row r="15" spans="1:14" ht="9" customHeight="1" x14ac:dyDescent="0.2">
      <c r="A15" s="5">
        <v>2023</v>
      </c>
      <c r="B15" s="6">
        <v>737</v>
      </c>
      <c r="C15" s="7">
        <v>0.88400000000000001</v>
      </c>
      <c r="D15" s="5">
        <v>97</v>
      </c>
      <c r="E15" s="7">
        <v>0.11600000000000001</v>
      </c>
      <c r="F15" s="2"/>
      <c r="G15" s="2"/>
      <c r="H15" s="2"/>
      <c r="I15" s="2"/>
      <c r="J15" s="21"/>
      <c r="K15" s="21"/>
      <c r="L15" s="21"/>
      <c r="M15" s="21"/>
      <c r="N15" s="21"/>
    </row>
    <row r="16" spans="1:14" ht="9" customHeight="1" x14ac:dyDescent="0.2">
      <c r="A16" s="47" t="s">
        <v>24</v>
      </c>
      <c r="B16" s="51">
        <f>SUM(B5:B15)</f>
        <v>8036</v>
      </c>
      <c r="C16" s="7">
        <f>AVERAGE(C5:C15)</f>
        <v>0.89436363636363625</v>
      </c>
      <c r="D16" s="5">
        <f>SUM(D5:D15)</f>
        <v>949</v>
      </c>
      <c r="E16" s="7">
        <f>AVERAGE(E5:E15)</f>
        <v>0.10563636363636365</v>
      </c>
      <c r="F16" s="2"/>
      <c r="G16" s="2"/>
      <c r="H16" s="2"/>
      <c r="I16" s="2"/>
      <c r="J16" s="21"/>
      <c r="K16" s="21"/>
      <c r="L16" s="21"/>
      <c r="M16" s="21"/>
      <c r="N16" s="21"/>
    </row>
    <row r="17" spans="1:14" ht="27" customHeight="1" x14ac:dyDescent="0.2">
      <c r="A17" s="33" t="s">
        <v>5</v>
      </c>
      <c r="B17" s="53"/>
      <c r="C17" s="53"/>
      <c r="D17" s="53"/>
      <c r="E17" s="53"/>
      <c r="F17" s="53"/>
      <c r="G17" s="53"/>
      <c r="H17" s="53"/>
      <c r="I17" s="53"/>
      <c r="J17" s="8"/>
      <c r="K17" s="8"/>
      <c r="L17" s="8"/>
      <c r="M17" s="8"/>
      <c r="N17" s="8"/>
    </row>
    <row r="18" spans="1:14" ht="9" customHeight="1" x14ac:dyDescent="0.2">
      <c r="A18" s="23" t="s">
        <v>6</v>
      </c>
      <c r="B18" s="25" t="s">
        <v>7</v>
      </c>
      <c r="C18" s="26"/>
      <c r="D18" s="26"/>
      <c r="E18" s="27"/>
      <c r="F18" s="25" t="s">
        <v>8</v>
      </c>
      <c r="G18" s="26"/>
      <c r="H18" s="26"/>
      <c r="I18" s="26"/>
      <c r="J18" s="21"/>
      <c r="K18" s="21"/>
      <c r="L18" s="21"/>
      <c r="M18" s="21"/>
      <c r="N18" s="21"/>
    </row>
    <row r="19" spans="1:14" ht="9" customHeight="1" x14ac:dyDescent="0.2">
      <c r="A19" s="23"/>
      <c r="B19" s="28" t="s">
        <v>1</v>
      </c>
      <c r="C19" s="29"/>
      <c r="D19" s="30" t="s">
        <v>9</v>
      </c>
      <c r="E19" s="31"/>
      <c r="F19" s="28" t="s">
        <v>1</v>
      </c>
      <c r="G19" s="29"/>
      <c r="H19" s="30" t="s">
        <v>9</v>
      </c>
      <c r="I19" s="32"/>
      <c r="J19" s="21"/>
      <c r="K19" s="21"/>
      <c r="L19" s="21"/>
      <c r="M19" s="21"/>
      <c r="N19" s="21"/>
    </row>
    <row r="20" spans="1:14" ht="8.25" customHeight="1" x14ac:dyDescent="0.2">
      <c r="A20" s="24"/>
      <c r="B20" s="10" t="s">
        <v>10</v>
      </c>
      <c r="C20" s="9" t="s">
        <v>11</v>
      </c>
      <c r="D20" s="9" t="s">
        <v>10</v>
      </c>
      <c r="E20" s="9" t="s">
        <v>11</v>
      </c>
      <c r="F20" s="9" t="s">
        <v>10</v>
      </c>
      <c r="G20" s="9" t="s">
        <v>11</v>
      </c>
      <c r="H20" s="9" t="s">
        <v>10</v>
      </c>
      <c r="I20" s="10" t="s">
        <v>11</v>
      </c>
      <c r="J20" s="21"/>
      <c r="K20" s="21"/>
      <c r="L20" s="21"/>
      <c r="M20" s="21"/>
      <c r="N20" s="21"/>
    </row>
    <row r="21" spans="1:14" ht="9" customHeight="1" x14ac:dyDescent="0.2">
      <c r="A21" s="5">
        <v>2013</v>
      </c>
      <c r="B21" s="6">
        <v>480</v>
      </c>
      <c r="C21" s="7">
        <v>0.93</v>
      </c>
      <c r="D21" s="5">
        <v>36</v>
      </c>
      <c r="E21" s="7">
        <v>7.0000000000000007E-2</v>
      </c>
      <c r="F21" s="5">
        <v>269</v>
      </c>
      <c r="G21" s="7">
        <v>0.876</v>
      </c>
      <c r="H21" s="5">
        <v>38</v>
      </c>
      <c r="I21" s="7">
        <v>0.124</v>
      </c>
      <c r="J21" s="21"/>
      <c r="K21" s="21"/>
      <c r="L21" s="21"/>
      <c r="M21" s="21"/>
      <c r="N21" s="21"/>
    </row>
    <row r="22" spans="1:14" ht="9" customHeight="1" x14ac:dyDescent="0.2">
      <c r="A22" s="5">
        <v>2014</v>
      </c>
      <c r="B22" s="6">
        <v>448</v>
      </c>
      <c r="C22" s="7">
        <v>0.90900000000000003</v>
      </c>
      <c r="D22" s="5">
        <v>45</v>
      </c>
      <c r="E22" s="7">
        <v>9.0999999999999998E-2</v>
      </c>
      <c r="F22" s="5">
        <v>276</v>
      </c>
      <c r="G22" s="7">
        <v>0.82899999999999996</v>
      </c>
      <c r="H22" s="5">
        <v>57</v>
      </c>
      <c r="I22" s="7">
        <v>0.17100000000000001</v>
      </c>
      <c r="J22" s="21"/>
      <c r="K22" s="21"/>
      <c r="L22" s="21"/>
      <c r="M22" s="21"/>
      <c r="N22" s="21"/>
    </row>
    <row r="23" spans="1:14" ht="9" customHeight="1" x14ac:dyDescent="0.2">
      <c r="A23" s="5">
        <v>2015</v>
      </c>
      <c r="B23" s="6">
        <v>430</v>
      </c>
      <c r="C23" s="7">
        <v>0.92100000000000004</v>
      </c>
      <c r="D23" s="5">
        <v>37</v>
      </c>
      <c r="E23" s="7">
        <v>7.9000000000000001E-2</v>
      </c>
      <c r="F23" s="5">
        <v>296</v>
      </c>
      <c r="G23" s="7">
        <v>0.91400000000000003</v>
      </c>
      <c r="H23" s="5">
        <v>28</v>
      </c>
      <c r="I23" s="7">
        <v>8.5999999999999993E-2</v>
      </c>
      <c r="J23" s="21"/>
      <c r="K23" s="21"/>
      <c r="L23" s="21"/>
      <c r="M23" s="21"/>
      <c r="N23" s="21"/>
    </row>
    <row r="24" spans="1:14" ht="9" customHeight="1" x14ac:dyDescent="0.2">
      <c r="A24" s="5">
        <v>2016</v>
      </c>
      <c r="B24" s="6">
        <v>404</v>
      </c>
      <c r="C24" s="7">
        <v>0.89</v>
      </c>
      <c r="D24" s="5">
        <v>50</v>
      </c>
      <c r="E24" s="7">
        <v>0.11</v>
      </c>
      <c r="F24" s="5">
        <v>260</v>
      </c>
      <c r="G24" s="7">
        <v>0.87</v>
      </c>
      <c r="H24" s="5">
        <v>39</v>
      </c>
      <c r="I24" s="7">
        <v>0.13</v>
      </c>
      <c r="J24" s="21"/>
      <c r="K24" s="21"/>
      <c r="L24" s="21"/>
      <c r="M24" s="21"/>
      <c r="N24" s="21"/>
    </row>
    <row r="25" spans="1:14" ht="9" customHeight="1" x14ac:dyDescent="0.2">
      <c r="A25" s="5">
        <v>2017</v>
      </c>
      <c r="B25" s="6">
        <v>451</v>
      </c>
      <c r="C25" s="7">
        <v>0.90400000000000003</v>
      </c>
      <c r="D25" s="5">
        <v>48</v>
      </c>
      <c r="E25" s="7">
        <v>9.6000000000000002E-2</v>
      </c>
      <c r="F25" s="5">
        <v>269</v>
      </c>
      <c r="G25" s="7">
        <v>0.879</v>
      </c>
      <c r="H25" s="5">
        <v>37</v>
      </c>
      <c r="I25" s="7">
        <v>0.121</v>
      </c>
      <c r="J25" s="21"/>
      <c r="K25" s="21"/>
      <c r="L25" s="21"/>
      <c r="M25" s="21"/>
      <c r="N25" s="21"/>
    </row>
    <row r="26" spans="1:14" ht="9" customHeight="1" x14ac:dyDescent="0.2">
      <c r="A26" s="5">
        <v>2018</v>
      </c>
      <c r="B26" s="6">
        <v>487</v>
      </c>
      <c r="C26" s="7">
        <v>0.92600000000000005</v>
      </c>
      <c r="D26" s="5">
        <v>39</v>
      </c>
      <c r="E26" s="7">
        <v>7.3999999999999996E-2</v>
      </c>
      <c r="F26" s="5">
        <v>262</v>
      </c>
      <c r="G26" s="7">
        <v>0.89400000000000002</v>
      </c>
      <c r="H26" s="5">
        <v>31</v>
      </c>
      <c r="I26" s="7">
        <v>0.106</v>
      </c>
      <c r="J26" s="21"/>
      <c r="K26" s="21"/>
      <c r="L26" s="21"/>
      <c r="M26" s="21"/>
      <c r="N26" s="21"/>
    </row>
    <row r="27" spans="1:14" ht="9" customHeight="1" x14ac:dyDescent="0.2">
      <c r="A27" s="5">
        <v>2019</v>
      </c>
      <c r="B27" s="6">
        <v>414</v>
      </c>
      <c r="C27" s="7">
        <v>0.88800000000000001</v>
      </c>
      <c r="D27" s="5">
        <v>52</v>
      </c>
      <c r="E27" s="7">
        <v>0.112</v>
      </c>
      <c r="F27" s="5">
        <v>245</v>
      </c>
      <c r="G27" s="7">
        <v>0.878</v>
      </c>
      <c r="H27" s="5">
        <v>34</v>
      </c>
      <c r="I27" s="7">
        <v>0.122</v>
      </c>
      <c r="J27" s="21"/>
      <c r="K27" s="21"/>
      <c r="L27" s="21"/>
      <c r="M27" s="21"/>
      <c r="N27" s="21"/>
    </row>
    <row r="28" spans="1:14" ht="9" customHeight="1" x14ac:dyDescent="0.2">
      <c r="A28" s="5">
        <v>2020</v>
      </c>
      <c r="B28" s="6">
        <v>434</v>
      </c>
      <c r="C28" s="7">
        <v>0.88200000000000001</v>
      </c>
      <c r="D28" s="5">
        <v>58</v>
      </c>
      <c r="E28" s="7">
        <v>0.11799999999999999</v>
      </c>
      <c r="F28" s="5">
        <v>275</v>
      </c>
      <c r="G28" s="7">
        <v>0.86799999999999999</v>
      </c>
      <c r="H28" s="5">
        <v>42</v>
      </c>
      <c r="I28" s="7">
        <v>0.13200000000000001</v>
      </c>
      <c r="J28" s="21"/>
      <c r="K28" s="21"/>
      <c r="L28" s="21"/>
      <c r="M28" s="21"/>
      <c r="N28" s="21"/>
    </row>
    <row r="29" spans="1:14" ht="9" customHeight="1" x14ac:dyDescent="0.2">
      <c r="A29" s="5">
        <v>2021</v>
      </c>
      <c r="B29" s="6">
        <v>461</v>
      </c>
      <c r="C29" s="7">
        <v>0.89500000000000002</v>
      </c>
      <c r="D29" s="5">
        <v>54</v>
      </c>
      <c r="E29" s="7">
        <v>0.105</v>
      </c>
      <c r="F29" s="5">
        <v>277</v>
      </c>
      <c r="G29" s="7">
        <v>0.89400000000000002</v>
      </c>
      <c r="H29" s="5">
        <v>33</v>
      </c>
      <c r="I29" s="7">
        <v>0.106</v>
      </c>
      <c r="J29" s="21"/>
      <c r="K29" s="21"/>
      <c r="L29" s="21"/>
      <c r="M29" s="21"/>
      <c r="N29" s="21"/>
    </row>
    <row r="30" spans="1:14" ht="9" customHeight="1" x14ac:dyDescent="0.2">
      <c r="A30" s="5">
        <v>2022</v>
      </c>
      <c r="B30" s="6">
        <v>544</v>
      </c>
      <c r="C30" s="7">
        <v>0.90700000000000003</v>
      </c>
      <c r="D30" s="5">
        <v>56</v>
      </c>
      <c r="E30" s="7">
        <v>9.2999999999999999E-2</v>
      </c>
      <c r="F30" s="5">
        <v>317</v>
      </c>
      <c r="G30" s="7">
        <v>0.89300000000000002</v>
      </c>
      <c r="H30" s="5">
        <v>38</v>
      </c>
      <c r="I30" s="7">
        <v>0.107</v>
      </c>
      <c r="J30" s="21"/>
      <c r="K30" s="21"/>
      <c r="L30" s="21"/>
      <c r="M30" s="21"/>
      <c r="N30" s="21"/>
    </row>
    <row r="31" spans="1:14" ht="9" customHeight="1" x14ac:dyDescent="0.2">
      <c r="A31" s="5">
        <v>2023</v>
      </c>
      <c r="B31" s="6">
        <v>453</v>
      </c>
      <c r="C31" s="7">
        <v>0.89900000000000002</v>
      </c>
      <c r="D31" s="5">
        <v>51</v>
      </c>
      <c r="E31" s="7">
        <v>0.10100000000000001</v>
      </c>
      <c r="F31" s="5">
        <v>284</v>
      </c>
      <c r="G31" s="7">
        <v>0.86099999999999999</v>
      </c>
      <c r="H31" s="5">
        <v>46</v>
      </c>
      <c r="I31" s="7">
        <v>0.13900000000000001</v>
      </c>
      <c r="J31" s="48"/>
      <c r="K31" s="21"/>
      <c r="L31" s="21"/>
      <c r="M31" s="21"/>
      <c r="N31" s="21"/>
    </row>
    <row r="32" spans="1:14" ht="9.1999999999999993" customHeight="1" x14ac:dyDescent="0.2">
      <c r="A32" s="47" t="s">
        <v>24</v>
      </c>
      <c r="B32" s="52">
        <f>SUM(B21:B31)</f>
        <v>5006</v>
      </c>
      <c r="C32" s="7">
        <f>AVERAGE(C21:C31)</f>
        <v>0.90463636363636368</v>
      </c>
      <c r="D32" s="5">
        <f>SUM(D21:D31)</f>
        <v>526</v>
      </c>
      <c r="E32" s="7">
        <f>AVERAGE(E21:E31)</f>
        <v>9.5363636363636359E-2</v>
      </c>
      <c r="F32" s="5">
        <f>SUM(F21:F31)</f>
        <v>3030</v>
      </c>
      <c r="G32" s="7">
        <f>AVERAGE(G21:G31)</f>
        <v>0.87781818181818205</v>
      </c>
      <c r="H32" s="5">
        <f>SUM(H21:H31)</f>
        <v>423</v>
      </c>
      <c r="I32" s="7">
        <f>AVERAGE(I21:I31)</f>
        <v>0.12218181818181818</v>
      </c>
      <c r="J32" s="21"/>
      <c r="K32" s="21"/>
      <c r="L32" s="21"/>
      <c r="M32" s="21"/>
      <c r="N32" s="21"/>
    </row>
    <row r="33" spans="1:14" ht="27" customHeight="1" x14ac:dyDescent="0.2">
      <c r="A33" s="54" t="s">
        <v>12</v>
      </c>
      <c r="B33" s="55"/>
      <c r="C33" s="55"/>
      <c r="D33" s="55"/>
      <c r="E33" s="55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9" customHeight="1" x14ac:dyDescent="0.2">
      <c r="A34" s="15" t="s">
        <v>0</v>
      </c>
      <c r="B34" s="17" t="s">
        <v>1</v>
      </c>
      <c r="C34" s="18"/>
      <c r="D34" s="19" t="s">
        <v>2</v>
      </c>
      <c r="E34" s="20"/>
      <c r="F34" s="2"/>
      <c r="G34" s="2"/>
      <c r="H34" s="2"/>
      <c r="I34" s="2"/>
      <c r="J34" s="21"/>
      <c r="K34" s="21"/>
      <c r="L34" s="21"/>
      <c r="M34" s="21"/>
      <c r="N34" s="21"/>
    </row>
    <row r="35" spans="1:14" ht="9" customHeight="1" x14ac:dyDescent="0.2">
      <c r="A35" s="16"/>
      <c r="B35" s="4" t="s">
        <v>3</v>
      </c>
      <c r="C35" s="3" t="s">
        <v>4</v>
      </c>
      <c r="D35" s="3" t="s">
        <v>3</v>
      </c>
      <c r="E35" s="4" t="s">
        <v>4</v>
      </c>
      <c r="F35" s="2"/>
      <c r="G35" s="2"/>
      <c r="H35" s="2"/>
      <c r="I35" s="2"/>
      <c r="J35" s="21"/>
      <c r="K35" s="21"/>
      <c r="L35" s="21"/>
      <c r="M35" s="21"/>
      <c r="N35" s="21"/>
    </row>
    <row r="36" spans="1:14" ht="9" customHeight="1" x14ac:dyDescent="0.2">
      <c r="A36" s="5">
        <v>2013</v>
      </c>
      <c r="B36" s="6">
        <v>77</v>
      </c>
      <c r="C36" s="7">
        <v>0.875</v>
      </c>
      <c r="D36" s="5">
        <v>11</v>
      </c>
      <c r="E36" s="7">
        <v>0.125</v>
      </c>
      <c r="F36" s="2"/>
      <c r="G36" s="2"/>
      <c r="H36" s="2"/>
      <c r="I36" s="2"/>
      <c r="J36" s="21"/>
      <c r="K36" s="21"/>
      <c r="L36" s="21"/>
      <c r="M36" s="21"/>
      <c r="N36" s="21"/>
    </row>
    <row r="37" spans="1:14" ht="9" customHeight="1" x14ac:dyDescent="0.2">
      <c r="A37" s="5">
        <v>2014</v>
      </c>
      <c r="B37" s="6">
        <v>81</v>
      </c>
      <c r="C37" s="7">
        <v>0.81</v>
      </c>
      <c r="D37" s="5">
        <v>19</v>
      </c>
      <c r="E37" s="7">
        <v>0.19</v>
      </c>
      <c r="F37" s="2"/>
      <c r="G37" s="2"/>
      <c r="H37" s="2"/>
      <c r="I37" s="2"/>
      <c r="J37" s="21"/>
      <c r="K37" s="21"/>
      <c r="L37" s="21"/>
      <c r="M37" s="21"/>
      <c r="N37" s="21"/>
    </row>
    <row r="38" spans="1:14" ht="9" customHeight="1" x14ac:dyDescent="0.2">
      <c r="A38" s="5">
        <v>2015</v>
      </c>
      <c r="B38" s="6">
        <v>133</v>
      </c>
      <c r="C38" s="7">
        <v>0.91700000000000004</v>
      </c>
      <c r="D38" s="5">
        <v>12</v>
      </c>
      <c r="E38" s="7">
        <v>8.3000000000000004E-2</v>
      </c>
      <c r="F38" s="2"/>
      <c r="G38" s="2"/>
      <c r="H38" s="2"/>
      <c r="I38" s="2"/>
      <c r="J38" s="21"/>
      <c r="K38" s="21"/>
      <c r="L38" s="21"/>
      <c r="M38" s="21"/>
      <c r="N38" s="21"/>
    </row>
    <row r="39" spans="1:14" ht="9" customHeight="1" x14ac:dyDescent="0.2">
      <c r="A39" s="5">
        <v>2016</v>
      </c>
      <c r="B39" s="6">
        <v>128</v>
      </c>
      <c r="C39" s="7">
        <v>0.78</v>
      </c>
      <c r="D39" s="5">
        <v>36</v>
      </c>
      <c r="E39" s="7">
        <v>0.22</v>
      </c>
      <c r="F39" s="2"/>
      <c r="G39" s="2"/>
      <c r="H39" s="2"/>
      <c r="I39" s="2"/>
      <c r="J39" s="21"/>
      <c r="K39" s="21"/>
      <c r="L39" s="21"/>
      <c r="M39" s="21"/>
      <c r="N39" s="21"/>
    </row>
    <row r="40" spans="1:14" ht="9" customHeight="1" x14ac:dyDescent="0.2">
      <c r="A40" s="5">
        <v>2017</v>
      </c>
      <c r="B40" s="6">
        <v>124</v>
      </c>
      <c r="C40" s="7">
        <v>0.82099999999999995</v>
      </c>
      <c r="D40" s="5">
        <v>27</v>
      </c>
      <c r="E40" s="7">
        <v>0.17899999999999999</v>
      </c>
      <c r="F40" s="2"/>
      <c r="G40" s="2"/>
      <c r="H40" s="2"/>
      <c r="I40" s="2"/>
      <c r="J40" s="21"/>
      <c r="K40" s="21"/>
      <c r="L40" s="21"/>
      <c r="M40" s="21"/>
      <c r="N40" s="21"/>
    </row>
    <row r="41" spans="1:14" ht="9" customHeight="1" x14ac:dyDescent="0.2">
      <c r="A41" s="5">
        <v>2018</v>
      </c>
      <c r="B41" s="6">
        <v>109</v>
      </c>
      <c r="C41" s="7">
        <v>0.879</v>
      </c>
      <c r="D41" s="5">
        <v>15</v>
      </c>
      <c r="E41" s="7">
        <v>0.121</v>
      </c>
      <c r="F41" s="2"/>
      <c r="G41" s="2"/>
      <c r="H41" s="2"/>
      <c r="I41" s="2"/>
      <c r="J41" s="21"/>
      <c r="K41" s="21"/>
      <c r="L41" s="21"/>
      <c r="M41" s="21"/>
      <c r="N41" s="21"/>
    </row>
    <row r="42" spans="1:14" ht="9" customHeight="1" x14ac:dyDescent="0.2">
      <c r="A42" s="5">
        <v>2019</v>
      </c>
      <c r="B42" s="6">
        <v>91</v>
      </c>
      <c r="C42" s="7">
        <v>0.82699999999999996</v>
      </c>
      <c r="D42" s="5">
        <v>19</v>
      </c>
      <c r="E42" s="7">
        <v>0.17299999999999999</v>
      </c>
      <c r="F42" s="2"/>
      <c r="G42" s="2"/>
      <c r="H42" s="2"/>
      <c r="I42" s="2"/>
      <c r="J42" s="21"/>
      <c r="K42" s="21"/>
      <c r="L42" s="21"/>
      <c r="M42" s="21"/>
      <c r="N42" s="21"/>
    </row>
    <row r="43" spans="1:14" ht="9" customHeight="1" x14ac:dyDescent="0.2">
      <c r="A43" s="5">
        <v>2020</v>
      </c>
      <c r="B43" s="6">
        <v>100</v>
      </c>
      <c r="C43" s="7">
        <v>0.80600000000000005</v>
      </c>
      <c r="D43" s="5">
        <v>24</v>
      </c>
      <c r="E43" s="7">
        <v>0.19400000000000001</v>
      </c>
      <c r="F43" s="2"/>
      <c r="G43" s="2"/>
      <c r="H43" s="2"/>
      <c r="I43" s="2"/>
      <c r="J43" s="21"/>
      <c r="K43" s="21"/>
      <c r="L43" s="21"/>
      <c r="M43" s="21"/>
      <c r="N43" s="21"/>
    </row>
    <row r="44" spans="1:14" ht="9" customHeight="1" x14ac:dyDescent="0.2">
      <c r="A44" s="5">
        <v>2021</v>
      </c>
      <c r="B44" s="6">
        <v>107</v>
      </c>
      <c r="C44" s="7">
        <v>0.75900000000000001</v>
      </c>
      <c r="D44" s="5">
        <v>34</v>
      </c>
      <c r="E44" s="7">
        <v>0.24099999999999999</v>
      </c>
      <c r="F44" s="2"/>
      <c r="G44" s="2"/>
      <c r="H44" s="2"/>
      <c r="I44" s="2"/>
      <c r="J44" s="21"/>
      <c r="K44" s="21"/>
      <c r="L44" s="21"/>
      <c r="M44" s="21"/>
      <c r="N44" s="21"/>
    </row>
    <row r="45" spans="1:14" ht="9" customHeight="1" x14ac:dyDescent="0.2">
      <c r="A45" s="5">
        <v>2022</v>
      </c>
      <c r="B45" s="6">
        <v>152</v>
      </c>
      <c r="C45" s="7">
        <v>0.86399999999999999</v>
      </c>
      <c r="D45" s="5">
        <v>24</v>
      </c>
      <c r="E45" s="7">
        <v>0.13600000000000001</v>
      </c>
      <c r="F45" s="2"/>
      <c r="G45" s="2"/>
      <c r="H45" s="2"/>
      <c r="I45" s="2"/>
      <c r="J45" s="21"/>
      <c r="K45" s="21"/>
      <c r="L45" s="21"/>
      <c r="M45" s="21"/>
      <c r="N45" s="21"/>
    </row>
    <row r="46" spans="1:14" ht="9" customHeight="1" x14ac:dyDescent="0.2">
      <c r="A46" s="5">
        <v>2023</v>
      </c>
      <c r="B46" s="6">
        <v>119</v>
      </c>
      <c r="C46" s="7">
        <v>0.83199999999999996</v>
      </c>
      <c r="D46" s="5">
        <v>24</v>
      </c>
      <c r="E46" s="7">
        <v>0.16800000000000001</v>
      </c>
      <c r="F46" s="2"/>
      <c r="G46" s="2"/>
      <c r="H46" s="2"/>
      <c r="I46" s="2"/>
      <c r="J46" s="21"/>
      <c r="K46" s="21"/>
      <c r="L46" s="21"/>
      <c r="M46" s="21"/>
      <c r="N46" s="21"/>
    </row>
    <row r="47" spans="1:14" ht="9.6" customHeight="1" x14ac:dyDescent="0.2">
      <c r="A47" s="47" t="s">
        <v>24</v>
      </c>
      <c r="B47" s="6">
        <f>SUM(B36:B46)</f>
        <v>1221</v>
      </c>
      <c r="C47" s="7">
        <f>AVERAGE(C36:C46)</f>
        <v>0.83363636363636384</v>
      </c>
      <c r="D47" s="5">
        <f>SUM(D36:D46)</f>
        <v>245</v>
      </c>
      <c r="E47" s="7">
        <f>AVERAGE(E36:E46)</f>
        <v>0.16636363636363635</v>
      </c>
      <c r="F47" s="2"/>
      <c r="G47" s="2"/>
      <c r="H47" s="2"/>
      <c r="I47" s="2"/>
      <c r="J47" s="21"/>
      <c r="K47" s="21"/>
      <c r="L47" s="21"/>
      <c r="M47" s="21"/>
      <c r="N47" s="21"/>
    </row>
    <row r="48" spans="1:14" ht="27" customHeight="1" x14ac:dyDescent="0.2">
      <c r="A48" s="54" t="s">
        <v>13</v>
      </c>
      <c r="B48" s="55"/>
      <c r="C48" s="55"/>
      <c r="D48" s="55"/>
      <c r="E48" s="55"/>
      <c r="F48" s="56"/>
      <c r="G48" s="56"/>
      <c r="H48" s="56"/>
      <c r="I48" s="56"/>
      <c r="J48" s="56"/>
      <c r="K48" s="56"/>
      <c r="L48" s="56"/>
      <c r="M48" s="56"/>
      <c r="N48" s="56"/>
    </row>
    <row r="49" spans="1:14" ht="9" customHeight="1" x14ac:dyDescent="0.2">
      <c r="A49" s="15" t="s">
        <v>0</v>
      </c>
      <c r="B49" s="17" t="s">
        <v>1</v>
      </c>
      <c r="C49" s="18"/>
      <c r="D49" s="19" t="s">
        <v>2</v>
      </c>
      <c r="E49" s="20"/>
      <c r="F49" s="2"/>
      <c r="G49" s="2"/>
      <c r="H49" s="2"/>
      <c r="I49" s="2"/>
      <c r="J49" s="2"/>
      <c r="K49" s="2"/>
      <c r="L49" s="2"/>
      <c r="M49" s="2"/>
      <c r="N49" s="2"/>
    </row>
    <row r="50" spans="1:14" ht="9" customHeight="1" x14ac:dyDescent="0.2">
      <c r="A50" s="16"/>
      <c r="B50" s="4" t="s">
        <v>3</v>
      </c>
      <c r="C50" s="3" t="s">
        <v>4</v>
      </c>
      <c r="D50" s="3" t="s">
        <v>3</v>
      </c>
      <c r="E50" s="4" t="s">
        <v>4</v>
      </c>
      <c r="F50" s="2"/>
      <c r="G50" s="2"/>
      <c r="H50" s="2"/>
      <c r="I50" s="2"/>
      <c r="J50" s="2"/>
      <c r="K50" s="2"/>
      <c r="L50" s="2"/>
      <c r="M50" s="2"/>
      <c r="N50" s="2"/>
    </row>
    <row r="51" spans="1:14" ht="9" customHeight="1" x14ac:dyDescent="0.2">
      <c r="A51" s="5">
        <v>2013</v>
      </c>
      <c r="B51" s="6">
        <v>116</v>
      </c>
      <c r="C51" s="7">
        <v>0.83499999999999996</v>
      </c>
      <c r="D51" s="5">
        <v>23</v>
      </c>
      <c r="E51" s="7">
        <v>0.16500000000000001</v>
      </c>
      <c r="F51" s="2"/>
      <c r="G51" s="2"/>
      <c r="H51" s="2"/>
      <c r="I51" s="2"/>
      <c r="J51" s="2"/>
      <c r="K51" s="2"/>
      <c r="L51" s="2"/>
      <c r="M51" s="2"/>
      <c r="N51" s="2"/>
    </row>
    <row r="52" spans="1:14" ht="9" customHeight="1" x14ac:dyDescent="0.2">
      <c r="A52" s="5">
        <v>2014</v>
      </c>
      <c r="B52" s="6">
        <v>119</v>
      </c>
      <c r="C52" s="7">
        <v>0.75800000000000001</v>
      </c>
      <c r="D52" s="5">
        <v>38</v>
      </c>
      <c r="E52" s="7">
        <v>0.24199999999999999</v>
      </c>
      <c r="F52" s="2"/>
      <c r="G52" s="2"/>
      <c r="H52" s="2"/>
      <c r="I52" s="2"/>
      <c r="J52" s="2"/>
      <c r="K52" s="2"/>
      <c r="L52" s="2"/>
      <c r="M52" s="2"/>
      <c r="N52" s="2"/>
    </row>
    <row r="53" spans="1:14" ht="9" customHeight="1" x14ac:dyDescent="0.2">
      <c r="A53" s="5">
        <v>2015</v>
      </c>
      <c r="B53" s="6">
        <v>92</v>
      </c>
      <c r="C53" s="7">
        <v>0.86</v>
      </c>
      <c r="D53" s="5">
        <v>15</v>
      </c>
      <c r="E53" s="7">
        <v>0.14000000000000001</v>
      </c>
      <c r="F53" s="2"/>
      <c r="G53" s="2"/>
      <c r="H53" s="2"/>
      <c r="I53" s="2"/>
      <c r="J53" s="2"/>
      <c r="K53" s="2"/>
      <c r="L53" s="2"/>
      <c r="M53" s="2"/>
      <c r="N53" s="2"/>
    </row>
    <row r="54" spans="1:14" ht="9" customHeight="1" x14ac:dyDescent="0.2">
      <c r="A54" s="5">
        <v>2016</v>
      </c>
      <c r="B54" s="6">
        <v>103</v>
      </c>
      <c r="C54" s="7">
        <v>0.75700000000000001</v>
      </c>
      <c r="D54" s="5">
        <v>33</v>
      </c>
      <c r="E54" s="7">
        <v>0.24299999999999999</v>
      </c>
      <c r="F54" s="2"/>
      <c r="G54" s="2"/>
      <c r="H54" s="2"/>
      <c r="I54" s="2"/>
      <c r="J54" s="2"/>
      <c r="K54" s="2"/>
      <c r="L54" s="2"/>
      <c r="M54" s="2"/>
      <c r="N54" s="2"/>
    </row>
    <row r="55" spans="1:14" ht="9" customHeight="1" x14ac:dyDescent="0.2">
      <c r="A55" s="5">
        <v>2017</v>
      </c>
      <c r="B55" s="6">
        <v>89</v>
      </c>
      <c r="C55" s="7">
        <v>0.79500000000000004</v>
      </c>
      <c r="D55" s="5">
        <v>23</v>
      </c>
      <c r="E55" s="7">
        <v>0.20499999999999999</v>
      </c>
      <c r="F55" s="2"/>
      <c r="G55" s="2"/>
      <c r="H55" s="2"/>
      <c r="I55" s="2"/>
      <c r="J55" s="2"/>
      <c r="K55" s="2"/>
      <c r="L55" s="2"/>
      <c r="M55" s="2"/>
      <c r="N55" s="2"/>
    </row>
    <row r="56" spans="1:14" ht="9" customHeight="1" x14ac:dyDescent="0.2">
      <c r="A56" s="5">
        <v>2018</v>
      </c>
      <c r="B56" s="6">
        <v>92</v>
      </c>
      <c r="C56" s="7">
        <v>0.80700000000000005</v>
      </c>
      <c r="D56" s="5">
        <v>22</v>
      </c>
      <c r="E56" s="7">
        <v>0.193</v>
      </c>
      <c r="F56" s="2"/>
      <c r="G56" s="2"/>
      <c r="H56" s="2"/>
      <c r="I56" s="2"/>
      <c r="J56" s="2"/>
      <c r="K56" s="2"/>
      <c r="L56" s="2"/>
      <c r="M56" s="2"/>
      <c r="N56" s="2"/>
    </row>
    <row r="57" spans="1:14" ht="9" customHeight="1" x14ac:dyDescent="0.2">
      <c r="A57" s="5">
        <v>2019</v>
      </c>
      <c r="B57" s="6">
        <v>94</v>
      </c>
      <c r="C57" s="7">
        <v>0.82499999999999996</v>
      </c>
      <c r="D57" s="5">
        <v>20</v>
      </c>
      <c r="E57" s="7">
        <v>0.17499999999999999</v>
      </c>
      <c r="F57" s="2"/>
      <c r="G57" s="2"/>
      <c r="H57" s="2"/>
      <c r="I57" s="2"/>
      <c r="J57" s="2"/>
      <c r="K57" s="2"/>
      <c r="L57" s="2"/>
      <c r="M57" s="2"/>
      <c r="N57" s="2"/>
    </row>
    <row r="58" spans="1:14" ht="9" customHeight="1" x14ac:dyDescent="0.2">
      <c r="A58" s="5">
        <v>2020</v>
      </c>
      <c r="B58" s="6">
        <v>110</v>
      </c>
      <c r="C58" s="7">
        <v>0.84599999999999997</v>
      </c>
      <c r="D58" s="5">
        <v>20</v>
      </c>
      <c r="E58" s="7">
        <v>0.154</v>
      </c>
      <c r="F58" s="2"/>
      <c r="G58" s="2"/>
      <c r="H58" s="2"/>
      <c r="I58" s="2"/>
      <c r="J58" s="2"/>
      <c r="K58" s="2"/>
      <c r="L58" s="2"/>
      <c r="M58" s="2"/>
      <c r="N58" s="2"/>
    </row>
    <row r="59" spans="1:14" ht="9" customHeight="1" x14ac:dyDescent="0.2">
      <c r="A59" s="5">
        <v>2021</v>
      </c>
      <c r="B59" s="6">
        <v>131</v>
      </c>
      <c r="C59" s="7">
        <v>0.85099999999999998</v>
      </c>
      <c r="D59" s="5">
        <v>23</v>
      </c>
      <c r="E59" s="7">
        <v>0.14899999999999999</v>
      </c>
      <c r="F59" s="2"/>
      <c r="G59" s="2"/>
      <c r="H59" s="2"/>
      <c r="I59" s="2"/>
      <c r="J59" s="2"/>
      <c r="K59" s="2"/>
      <c r="L59" s="2"/>
      <c r="M59" s="2"/>
      <c r="N59" s="2"/>
    </row>
    <row r="60" spans="1:14" ht="9" customHeight="1" x14ac:dyDescent="0.2">
      <c r="A60" s="5">
        <v>2022</v>
      </c>
      <c r="B60" s="6">
        <v>142</v>
      </c>
      <c r="C60" s="7">
        <v>0.85</v>
      </c>
      <c r="D60" s="5">
        <v>25</v>
      </c>
      <c r="E60" s="7">
        <v>0.15</v>
      </c>
      <c r="F60" s="2"/>
      <c r="G60" s="2"/>
      <c r="H60" s="2"/>
      <c r="I60" s="2"/>
      <c r="J60" s="2"/>
      <c r="K60" s="2"/>
      <c r="L60" s="2"/>
      <c r="M60" s="2"/>
      <c r="N60" s="2"/>
    </row>
    <row r="61" spans="1:14" ht="9" customHeight="1" x14ac:dyDescent="0.2">
      <c r="A61" s="5">
        <v>2023</v>
      </c>
      <c r="B61" s="6">
        <v>107</v>
      </c>
      <c r="C61" s="7">
        <v>0.82899999999999996</v>
      </c>
      <c r="D61" s="5">
        <v>22</v>
      </c>
      <c r="E61" s="7">
        <v>0.17100000000000001</v>
      </c>
      <c r="F61" s="2"/>
      <c r="G61" s="2"/>
      <c r="H61" s="2"/>
      <c r="I61" s="2"/>
      <c r="J61" s="2"/>
      <c r="K61" s="2"/>
      <c r="L61" s="2"/>
      <c r="M61" s="2"/>
      <c r="N61" s="2"/>
    </row>
    <row r="62" spans="1:14" ht="9.1999999999999993" customHeight="1" x14ac:dyDescent="0.2">
      <c r="A62" s="47" t="s">
        <v>24</v>
      </c>
      <c r="B62" s="6">
        <f>SUM(B51:B61)</f>
        <v>1195</v>
      </c>
      <c r="C62" s="7">
        <f>AVERAGE(C51:C61)</f>
        <v>0.81936363636363652</v>
      </c>
      <c r="D62" s="5">
        <f>SUM(D51:D61)</f>
        <v>264</v>
      </c>
      <c r="E62" s="7">
        <f>AVERAGE(E51:E61)</f>
        <v>0.18063636363636362</v>
      </c>
      <c r="F62" s="49"/>
      <c r="G62" s="2"/>
      <c r="H62" s="2"/>
      <c r="I62" s="2"/>
      <c r="J62" s="2"/>
      <c r="K62" s="2"/>
      <c r="L62" s="2"/>
      <c r="M62" s="2"/>
      <c r="N62" s="2"/>
    </row>
    <row r="63" spans="1:14" ht="27" customHeight="1" x14ac:dyDescent="0.2">
      <c r="A63" s="33" t="s">
        <v>14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12"/>
    </row>
    <row r="64" spans="1:14" ht="9" customHeight="1" x14ac:dyDescent="0.2">
      <c r="A64" s="34" t="s">
        <v>6</v>
      </c>
      <c r="B64" s="25" t="s">
        <v>15</v>
      </c>
      <c r="C64" s="26"/>
      <c r="D64" s="26"/>
      <c r="E64" s="27"/>
      <c r="F64" s="36" t="s">
        <v>16</v>
      </c>
      <c r="G64" s="37"/>
      <c r="H64" s="37"/>
      <c r="I64" s="38"/>
      <c r="J64" s="25" t="s">
        <v>17</v>
      </c>
      <c r="K64" s="26"/>
      <c r="L64" s="26"/>
      <c r="M64" s="26"/>
      <c r="N64" s="2"/>
    </row>
    <row r="65" spans="1:14" ht="9" customHeight="1" x14ac:dyDescent="0.2">
      <c r="A65" s="34"/>
      <c r="B65" s="28" t="s">
        <v>1</v>
      </c>
      <c r="C65" s="29"/>
      <c r="D65" s="30" t="s">
        <v>9</v>
      </c>
      <c r="E65" s="31"/>
      <c r="F65" s="28" t="s">
        <v>1</v>
      </c>
      <c r="G65" s="29"/>
      <c r="H65" s="30" t="s">
        <v>9</v>
      </c>
      <c r="I65" s="31"/>
      <c r="J65" s="39" t="s">
        <v>1</v>
      </c>
      <c r="K65" s="40"/>
      <c r="L65" s="30" t="s">
        <v>9</v>
      </c>
      <c r="M65" s="32"/>
      <c r="N65" s="2"/>
    </row>
    <row r="66" spans="1:14" ht="14.1" customHeight="1" x14ac:dyDescent="0.2">
      <c r="A66" s="35"/>
      <c r="B66" s="10" t="s">
        <v>10</v>
      </c>
      <c r="C66" s="9" t="s">
        <v>11</v>
      </c>
      <c r="D66" s="9" t="s">
        <v>10</v>
      </c>
      <c r="E66" s="9" t="s">
        <v>11</v>
      </c>
      <c r="F66" s="9" t="s">
        <v>10</v>
      </c>
      <c r="G66" s="9" t="s">
        <v>11</v>
      </c>
      <c r="H66" s="9" t="s">
        <v>10</v>
      </c>
      <c r="I66" s="9" t="s">
        <v>11</v>
      </c>
      <c r="J66" s="9" t="s">
        <v>10</v>
      </c>
      <c r="K66" s="9" t="s">
        <v>11</v>
      </c>
      <c r="L66" s="9" t="s">
        <v>10</v>
      </c>
      <c r="M66" s="10" t="s">
        <v>11</v>
      </c>
      <c r="N66" s="1"/>
    </row>
    <row r="67" spans="1:14" ht="9" customHeight="1" x14ac:dyDescent="0.2">
      <c r="A67" s="5">
        <v>2013</v>
      </c>
      <c r="B67" s="6">
        <v>18</v>
      </c>
      <c r="C67" s="7">
        <v>0.9</v>
      </c>
      <c r="D67" s="5">
        <v>2</v>
      </c>
      <c r="E67" s="7">
        <v>0.1</v>
      </c>
      <c r="F67" s="5">
        <v>16</v>
      </c>
      <c r="G67" s="7">
        <v>0.88900000000000001</v>
      </c>
      <c r="H67" s="5">
        <v>2</v>
      </c>
      <c r="I67" s="7">
        <v>0.111</v>
      </c>
      <c r="J67" s="5">
        <v>58</v>
      </c>
      <c r="K67" s="7">
        <v>0.80600000000000005</v>
      </c>
      <c r="L67" s="5">
        <v>14</v>
      </c>
      <c r="M67" s="7">
        <v>0.19400000000000001</v>
      </c>
      <c r="N67" s="2"/>
    </row>
    <row r="68" spans="1:14" ht="9" customHeight="1" x14ac:dyDescent="0.2">
      <c r="A68" s="5">
        <v>2014</v>
      </c>
      <c r="B68" s="6">
        <v>7</v>
      </c>
      <c r="C68" s="7">
        <v>0.77800000000000002</v>
      </c>
      <c r="D68" s="5">
        <v>2</v>
      </c>
      <c r="E68" s="7">
        <v>0.222</v>
      </c>
      <c r="F68" s="5">
        <v>26</v>
      </c>
      <c r="G68" s="7">
        <v>0.89700000000000002</v>
      </c>
      <c r="H68" s="5">
        <v>3</v>
      </c>
      <c r="I68" s="7">
        <v>0.10299999999999999</v>
      </c>
      <c r="J68" s="5">
        <v>73</v>
      </c>
      <c r="K68" s="7">
        <v>0.81100000000000005</v>
      </c>
      <c r="L68" s="5">
        <v>17</v>
      </c>
      <c r="M68" s="7">
        <v>0.189</v>
      </c>
      <c r="N68" s="2"/>
    </row>
    <row r="69" spans="1:14" ht="9" customHeight="1" x14ac:dyDescent="0.2">
      <c r="A69" s="5">
        <v>2015</v>
      </c>
      <c r="B69" s="6">
        <v>16</v>
      </c>
      <c r="C69" s="7">
        <v>0.88900000000000001</v>
      </c>
      <c r="D69" s="5">
        <v>2</v>
      </c>
      <c r="E69" s="7">
        <v>0.111</v>
      </c>
      <c r="F69" s="5">
        <v>17</v>
      </c>
      <c r="G69" s="7">
        <v>1</v>
      </c>
      <c r="H69" s="5">
        <v>0</v>
      </c>
      <c r="I69" s="7">
        <v>0</v>
      </c>
      <c r="J69" s="5">
        <v>58</v>
      </c>
      <c r="K69" s="7">
        <v>0.89200000000000002</v>
      </c>
      <c r="L69" s="5">
        <v>7</v>
      </c>
      <c r="M69" s="7">
        <v>0.108</v>
      </c>
      <c r="N69" s="2"/>
    </row>
    <row r="70" spans="1:14" ht="9" customHeight="1" x14ac:dyDescent="0.2">
      <c r="A70" s="5">
        <v>2016</v>
      </c>
      <c r="B70" s="6">
        <v>14</v>
      </c>
      <c r="C70" s="7">
        <v>0.93300000000000005</v>
      </c>
      <c r="D70" s="5">
        <v>1</v>
      </c>
      <c r="E70" s="7">
        <v>6.7000000000000004E-2</v>
      </c>
      <c r="F70" s="5">
        <v>15</v>
      </c>
      <c r="G70" s="7">
        <v>0.75</v>
      </c>
      <c r="H70" s="5">
        <v>5</v>
      </c>
      <c r="I70" s="7">
        <v>0.25</v>
      </c>
      <c r="J70" s="5">
        <v>59</v>
      </c>
      <c r="K70" s="7">
        <v>0.76600000000000001</v>
      </c>
      <c r="L70" s="5">
        <v>18</v>
      </c>
      <c r="M70" s="7">
        <v>0.23400000000000001</v>
      </c>
      <c r="N70" s="2"/>
    </row>
    <row r="71" spans="1:14" ht="9" customHeight="1" x14ac:dyDescent="0.2">
      <c r="A71" s="5">
        <v>2017</v>
      </c>
      <c r="B71" s="6">
        <v>8</v>
      </c>
      <c r="C71" s="7">
        <v>0.8</v>
      </c>
      <c r="D71" s="5">
        <v>2</v>
      </c>
      <c r="E71" s="7">
        <v>0.2</v>
      </c>
      <c r="F71" s="5">
        <v>27</v>
      </c>
      <c r="G71" s="7">
        <v>0.93100000000000005</v>
      </c>
      <c r="H71" s="5">
        <v>2</v>
      </c>
      <c r="I71" s="7">
        <v>6.9000000000000006E-2</v>
      </c>
      <c r="J71" s="5">
        <v>47</v>
      </c>
      <c r="K71" s="7">
        <v>0.81</v>
      </c>
      <c r="L71" s="5">
        <v>11</v>
      </c>
      <c r="M71" s="7">
        <v>0.19</v>
      </c>
      <c r="N71" s="2"/>
    </row>
    <row r="72" spans="1:14" ht="9" customHeight="1" x14ac:dyDescent="0.2">
      <c r="A72" s="5">
        <v>2018</v>
      </c>
      <c r="B72" s="6">
        <v>19</v>
      </c>
      <c r="C72" s="7">
        <v>0.90500000000000003</v>
      </c>
      <c r="D72" s="5">
        <v>2</v>
      </c>
      <c r="E72" s="7">
        <v>9.5000000000000001E-2</v>
      </c>
      <c r="F72" s="5">
        <v>17</v>
      </c>
      <c r="G72" s="7">
        <v>1</v>
      </c>
      <c r="H72" s="5">
        <v>0</v>
      </c>
      <c r="I72" s="7">
        <v>0</v>
      </c>
      <c r="J72" s="5">
        <v>51</v>
      </c>
      <c r="K72" s="7">
        <v>0.879</v>
      </c>
      <c r="L72" s="5">
        <v>7</v>
      </c>
      <c r="M72" s="7">
        <v>0.121</v>
      </c>
      <c r="N72" s="2"/>
    </row>
    <row r="73" spans="1:14" ht="9" customHeight="1" x14ac:dyDescent="0.2">
      <c r="A73" s="5">
        <v>2019</v>
      </c>
      <c r="B73" s="6">
        <v>17</v>
      </c>
      <c r="C73" s="7">
        <v>0.89500000000000002</v>
      </c>
      <c r="D73" s="5">
        <v>2</v>
      </c>
      <c r="E73" s="7">
        <v>0.105</v>
      </c>
      <c r="F73" s="5">
        <v>18</v>
      </c>
      <c r="G73" s="7">
        <v>1</v>
      </c>
      <c r="H73" s="5">
        <v>0</v>
      </c>
      <c r="I73" s="7">
        <v>0</v>
      </c>
      <c r="J73" s="5">
        <v>47</v>
      </c>
      <c r="K73" s="7">
        <v>0.78300000000000003</v>
      </c>
      <c r="L73" s="5">
        <v>13</v>
      </c>
      <c r="M73" s="7">
        <v>0.217</v>
      </c>
      <c r="N73" s="2"/>
    </row>
    <row r="74" spans="1:14" ht="9" customHeight="1" x14ac:dyDescent="0.2">
      <c r="A74" s="5">
        <v>2020</v>
      </c>
      <c r="B74" s="6">
        <v>13</v>
      </c>
      <c r="C74" s="7">
        <v>0.86699999999999999</v>
      </c>
      <c r="D74" s="5">
        <v>2</v>
      </c>
      <c r="E74" s="7">
        <v>0.13300000000000001</v>
      </c>
      <c r="F74" s="5">
        <v>19</v>
      </c>
      <c r="G74" s="7">
        <v>0.82599999999999996</v>
      </c>
      <c r="H74" s="5">
        <v>4</v>
      </c>
      <c r="I74" s="7">
        <v>0.17399999999999999</v>
      </c>
      <c r="J74" s="5">
        <v>61</v>
      </c>
      <c r="K74" s="7">
        <v>0.871</v>
      </c>
      <c r="L74" s="5">
        <v>9</v>
      </c>
      <c r="M74" s="7">
        <v>0.129</v>
      </c>
      <c r="N74" s="2"/>
    </row>
    <row r="75" spans="1:14" ht="9" customHeight="1" x14ac:dyDescent="0.2">
      <c r="A75" s="5">
        <v>2021</v>
      </c>
      <c r="B75" s="6">
        <v>17</v>
      </c>
      <c r="C75" s="7">
        <v>0.81</v>
      </c>
      <c r="D75" s="5">
        <v>4</v>
      </c>
      <c r="E75" s="7">
        <v>0.19</v>
      </c>
      <c r="F75" s="5">
        <v>28</v>
      </c>
      <c r="G75" s="7">
        <v>0.82399999999999995</v>
      </c>
      <c r="H75" s="5">
        <v>6</v>
      </c>
      <c r="I75" s="7">
        <v>0.17599999999999999</v>
      </c>
      <c r="J75" s="5">
        <v>65</v>
      </c>
      <c r="K75" s="7">
        <v>0.91500000000000004</v>
      </c>
      <c r="L75" s="5">
        <v>6</v>
      </c>
      <c r="M75" s="7">
        <v>8.5000000000000006E-2</v>
      </c>
      <c r="N75" s="2"/>
    </row>
    <row r="76" spans="1:14" ht="9" customHeight="1" x14ac:dyDescent="0.2">
      <c r="A76" s="5">
        <v>2022</v>
      </c>
      <c r="B76" s="6">
        <v>26</v>
      </c>
      <c r="C76" s="7">
        <v>0.92900000000000005</v>
      </c>
      <c r="D76" s="5">
        <v>2</v>
      </c>
      <c r="E76" s="7">
        <v>7.0999999999999994E-2</v>
      </c>
      <c r="F76" s="5">
        <v>27</v>
      </c>
      <c r="G76" s="7">
        <v>0.77100000000000002</v>
      </c>
      <c r="H76" s="5">
        <v>8</v>
      </c>
      <c r="I76" s="7">
        <v>0.22900000000000001</v>
      </c>
      <c r="J76" s="5">
        <v>65</v>
      </c>
      <c r="K76" s="7">
        <v>0.86699999999999999</v>
      </c>
      <c r="L76" s="5">
        <v>10</v>
      </c>
      <c r="M76" s="7">
        <v>0.13300000000000001</v>
      </c>
      <c r="N76" s="2"/>
    </row>
    <row r="77" spans="1:14" ht="9" customHeight="1" x14ac:dyDescent="0.2">
      <c r="A77" s="5">
        <v>2023</v>
      </c>
      <c r="B77" s="6">
        <v>22</v>
      </c>
      <c r="C77" s="7">
        <v>1</v>
      </c>
      <c r="D77" s="5">
        <v>0</v>
      </c>
      <c r="E77" s="7">
        <v>0</v>
      </c>
      <c r="F77" s="5">
        <v>25</v>
      </c>
      <c r="G77" s="7">
        <v>0.78100000000000003</v>
      </c>
      <c r="H77" s="5">
        <v>7</v>
      </c>
      <c r="I77" s="7">
        <v>0.219</v>
      </c>
      <c r="J77" s="5">
        <v>59</v>
      </c>
      <c r="K77" s="7">
        <v>0.80800000000000005</v>
      </c>
      <c r="L77" s="5">
        <v>14</v>
      </c>
      <c r="M77" s="7">
        <v>0.192</v>
      </c>
      <c r="N77" s="49"/>
    </row>
    <row r="78" spans="1:14" ht="9.6" customHeight="1" x14ac:dyDescent="0.2">
      <c r="A78" s="47" t="s">
        <v>24</v>
      </c>
      <c r="B78" s="6">
        <f>SUM(B67:B77)</f>
        <v>177</v>
      </c>
      <c r="C78" s="7">
        <f>AVERAGE(C67:C77)</f>
        <v>0.88236363636363635</v>
      </c>
      <c r="D78" s="6">
        <f t="shared" ref="D78" si="0">SUM(D67:D77)</f>
        <v>21</v>
      </c>
      <c r="E78" s="7">
        <f t="shared" ref="E78" si="1">AVERAGE(E67:E77)</f>
        <v>0.11763636363636362</v>
      </c>
      <c r="F78" s="6">
        <f t="shared" ref="F78" si="2">SUM(F67:F77)</f>
        <v>235</v>
      </c>
      <c r="G78" s="7">
        <f t="shared" ref="G78" si="3">AVERAGE(G67:G77)</f>
        <v>0.87900000000000023</v>
      </c>
      <c r="H78" s="6">
        <f t="shared" ref="H78" si="4">SUM(H67:H77)</f>
        <v>37</v>
      </c>
      <c r="I78" s="7">
        <f t="shared" ref="I78" si="5">AVERAGE(I67:I77)</f>
        <v>0.121</v>
      </c>
      <c r="J78" s="6">
        <f t="shared" ref="J78" si="6">SUM(J67:J77)</f>
        <v>643</v>
      </c>
      <c r="K78" s="7">
        <f t="shared" ref="K78" si="7">AVERAGE(K67:K77)</f>
        <v>0.83709090909090911</v>
      </c>
      <c r="L78" s="6">
        <f t="shared" ref="L78" si="8">SUM(L67:L77)</f>
        <v>126</v>
      </c>
      <c r="M78" s="7">
        <v>0.16300000000000001</v>
      </c>
      <c r="N78" s="49"/>
    </row>
    <row r="79" spans="1:14" ht="27" customHeight="1" x14ac:dyDescent="0.2">
      <c r="A79" s="54" t="s">
        <v>18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12"/>
    </row>
    <row r="80" spans="1:14" ht="9" customHeight="1" x14ac:dyDescent="0.2">
      <c r="A80" s="34" t="s">
        <v>6</v>
      </c>
      <c r="B80" s="41" t="s">
        <v>19</v>
      </c>
      <c r="C80" s="42"/>
      <c r="D80" s="42"/>
      <c r="E80" s="43"/>
      <c r="F80" s="25" t="s">
        <v>20</v>
      </c>
      <c r="G80" s="26"/>
      <c r="H80" s="26"/>
      <c r="I80" s="27"/>
      <c r="J80" s="25" t="s">
        <v>21</v>
      </c>
      <c r="K80" s="26"/>
      <c r="L80" s="26"/>
      <c r="M80" s="26"/>
      <c r="N80" s="2"/>
    </row>
    <row r="81" spans="1:14" ht="9" customHeight="1" x14ac:dyDescent="0.2">
      <c r="A81" s="34"/>
      <c r="B81" s="28" t="s">
        <v>1</v>
      </c>
      <c r="C81" s="29"/>
      <c r="D81" s="30" t="s">
        <v>9</v>
      </c>
      <c r="E81" s="31"/>
      <c r="F81" s="28" t="s">
        <v>1</v>
      </c>
      <c r="G81" s="29"/>
      <c r="H81" s="30" t="s">
        <v>9</v>
      </c>
      <c r="I81" s="31"/>
      <c r="J81" s="39" t="s">
        <v>1</v>
      </c>
      <c r="K81" s="40"/>
      <c r="L81" s="30" t="s">
        <v>9</v>
      </c>
      <c r="M81" s="32"/>
      <c r="N81" s="2"/>
    </row>
    <row r="82" spans="1:14" ht="12.95" customHeight="1" x14ac:dyDescent="0.2">
      <c r="A82" s="35"/>
      <c r="B82" s="10" t="s">
        <v>10</v>
      </c>
      <c r="C82" s="9" t="s">
        <v>11</v>
      </c>
      <c r="D82" s="9" t="s">
        <v>10</v>
      </c>
      <c r="E82" s="9" t="s">
        <v>11</v>
      </c>
      <c r="F82" s="9" t="s">
        <v>10</v>
      </c>
      <c r="G82" s="9" t="s">
        <v>11</v>
      </c>
      <c r="H82" s="9" t="s">
        <v>10</v>
      </c>
      <c r="I82" s="9" t="s">
        <v>11</v>
      </c>
      <c r="J82" s="9" t="s">
        <v>10</v>
      </c>
      <c r="K82" s="9" t="s">
        <v>11</v>
      </c>
      <c r="L82" s="9" t="s">
        <v>10</v>
      </c>
      <c r="M82" s="10" t="s">
        <v>11</v>
      </c>
      <c r="N82" s="1"/>
    </row>
    <row r="83" spans="1:14" ht="9" customHeight="1" x14ac:dyDescent="0.2">
      <c r="A83" s="5">
        <v>2013</v>
      </c>
      <c r="B83" s="6">
        <v>7</v>
      </c>
      <c r="C83" s="7">
        <v>0.7</v>
      </c>
      <c r="D83" s="5">
        <v>3</v>
      </c>
      <c r="E83" s="7">
        <v>0.3</v>
      </c>
      <c r="F83" s="5">
        <v>632</v>
      </c>
      <c r="G83" s="7">
        <v>0.92500000000000004</v>
      </c>
      <c r="H83" s="5">
        <v>51</v>
      </c>
      <c r="I83" s="7">
        <v>7.4999999999999997E-2</v>
      </c>
      <c r="J83" s="5">
        <v>2</v>
      </c>
      <c r="K83" s="7">
        <v>1</v>
      </c>
      <c r="L83" s="5">
        <v>0</v>
      </c>
      <c r="M83" s="7">
        <v>0</v>
      </c>
      <c r="N83" s="2"/>
    </row>
    <row r="84" spans="1:14" ht="9" customHeight="1" x14ac:dyDescent="0.2">
      <c r="A84" s="5">
        <v>2014</v>
      </c>
      <c r="B84" s="6">
        <v>15</v>
      </c>
      <c r="C84" s="7">
        <v>0.78900000000000003</v>
      </c>
      <c r="D84" s="5">
        <v>4</v>
      </c>
      <c r="E84" s="7">
        <v>0.21099999999999999</v>
      </c>
      <c r="F84" s="5">
        <v>581</v>
      </c>
      <c r="G84" s="7">
        <v>0.88700000000000001</v>
      </c>
      <c r="H84" s="5">
        <v>74</v>
      </c>
      <c r="I84" s="7">
        <v>0.113</v>
      </c>
      <c r="J84" s="5">
        <v>4</v>
      </c>
      <c r="K84" s="7">
        <v>1</v>
      </c>
      <c r="L84" s="5">
        <v>0</v>
      </c>
      <c r="M84" s="7">
        <v>0</v>
      </c>
      <c r="N84" s="2"/>
    </row>
    <row r="85" spans="1:14" ht="9" customHeight="1" x14ac:dyDescent="0.2">
      <c r="A85" s="5">
        <v>2015</v>
      </c>
      <c r="B85" s="6">
        <v>14</v>
      </c>
      <c r="C85" s="7">
        <v>0.82399999999999995</v>
      </c>
      <c r="D85" s="5">
        <v>3</v>
      </c>
      <c r="E85" s="7">
        <v>0.17599999999999999</v>
      </c>
      <c r="F85" s="5">
        <v>597</v>
      </c>
      <c r="G85" s="7">
        <v>0.92300000000000004</v>
      </c>
      <c r="H85" s="5">
        <v>50</v>
      </c>
      <c r="I85" s="7">
        <v>7.6999999999999999E-2</v>
      </c>
      <c r="J85" s="5">
        <v>5</v>
      </c>
      <c r="K85" s="7">
        <v>0.83299999999999996</v>
      </c>
      <c r="L85" s="5">
        <v>1</v>
      </c>
      <c r="M85" s="7">
        <v>0.16700000000000001</v>
      </c>
      <c r="N85" s="2"/>
    </row>
    <row r="86" spans="1:14" ht="9" customHeight="1" x14ac:dyDescent="0.2">
      <c r="A86" s="5">
        <v>2016</v>
      </c>
      <c r="B86" s="6">
        <v>14</v>
      </c>
      <c r="C86" s="7">
        <v>0.77800000000000002</v>
      </c>
      <c r="D86" s="5">
        <v>4</v>
      </c>
      <c r="E86" s="7">
        <v>0.222</v>
      </c>
      <c r="F86" s="5">
        <v>541</v>
      </c>
      <c r="G86" s="7">
        <v>0.90200000000000002</v>
      </c>
      <c r="H86" s="5">
        <v>59</v>
      </c>
      <c r="I86" s="7">
        <v>9.8000000000000004E-2</v>
      </c>
      <c r="J86" s="5">
        <v>4</v>
      </c>
      <c r="K86" s="7">
        <v>0.8</v>
      </c>
      <c r="L86" s="5">
        <v>1</v>
      </c>
      <c r="M86" s="7">
        <v>0.2</v>
      </c>
      <c r="N86" s="2"/>
    </row>
    <row r="87" spans="1:14" ht="9" customHeight="1" x14ac:dyDescent="0.2">
      <c r="A87" s="5">
        <v>2017</v>
      </c>
      <c r="B87" s="6">
        <v>24</v>
      </c>
      <c r="C87" s="7">
        <v>0.85699999999999998</v>
      </c>
      <c r="D87" s="5">
        <v>4</v>
      </c>
      <c r="E87" s="7">
        <v>0.14299999999999999</v>
      </c>
      <c r="F87" s="5">
        <v>584</v>
      </c>
      <c r="G87" s="7">
        <v>0.89800000000000002</v>
      </c>
      <c r="H87" s="5">
        <v>66</v>
      </c>
      <c r="I87" s="7">
        <v>0.10199999999999999</v>
      </c>
      <c r="J87" s="5">
        <v>13</v>
      </c>
      <c r="K87" s="7">
        <v>1</v>
      </c>
      <c r="L87" s="5">
        <v>0</v>
      </c>
      <c r="M87" s="7">
        <v>0</v>
      </c>
      <c r="N87" s="2"/>
    </row>
    <row r="88" spans="1:14" ht="9" customHeight="1" x14ac:dyDescent="0.2">
      <c r="A88" s="5">
        <v>2018</v>
      </c>
      <c r="B88" s="6">
        <v>33</v>
      </c>
      <c r="C88" s="7">
        <v>0.89200000000000002</v>
      </c>
      <c r="D88" s="5">
        <v>4</v>
      </c>
      <c r="E88" s="7">
        <v>0.108</v>
      </c>
      <c r="F88" s="5">
        <v>596</v>
      </c>
      <c r="G88" s="7">
        <v>0.91600000000000004</v>
      </c>
      <c r="H88" s="5">
        <v>55</v>
      </c>
      <c r="I88" s="7">
        <v>8.4000000000000005E-2</v>
      </c>
      <c r="J88" s="5">
        <v>16</v>
      </c>
      <c r="K88" s="7">
        <v>1</v>
      </c>
      <c r="L88" s="5">
        <v>0</v>
      </c>
      <c r="M88" s="7">
        <v>0</v>
      </c>
      <c r="N88" s="2"/>
    </row>
    <row r="89" spans="1:14" ht="9" customHeight="1" x14ac:dyDescent="0.2">
      <c r="A89" s="5">
        <v>2019</v>
      </c>
      <c r="B89" s="6">
        <v>21</v>
      </c>
      <c r="C89" s="7">
        <v>0.80800000000000005</v>
      </c>
      <c r="D89" s="5">
        <v>5</v>
      </c>
      <c r="E89" s="7">
        <v>0.192</v>
      </c>
      <c r="F89" s="5">
        <v>537</v>
      </c>
      <c r="G89" s="7">
        <v>0.89500000000000002</v>
      </c>
      <c r="H89" s="5">
        <v>63</v>
      </c>
      <c r="I89" s="7">
        <v>0.105</v>
      </c>
      <c r="J89" s="5">
        <v>7</v>
      </c>
      <c r="K89" s="7">
        <v>1</v>
      </c>
      <c r="L89" s="5">
        <v>0</v>
      </c>
      <c r="M89" s="7">
        <v>0</v>
      </c>
      <c r="N89" s="2"/>
    </row>
    <row r="90" spans="1:14" ht="9" customHeight="1" x14ac:dyDescent="0.2">
      <c r="A90" s="5">
        <v>2020</v>
      </c>
      <c r="B90" s="6">
        <v>26</v>
      </c>
      <c r="C90" s="7">
        <v>0.86699999999999999</v>
      </c>
      <c r="D90" s="5">
        <v>4</v>
      </c>
      <c r="E90" s="7">
        <v>0.13300000000000001</v>
      </c>
      <c r="F90" s="5">
        <v>571</v>
      </c>
      <c r="G90" s="7">
        <v>0.878</v>
      </c>
      <c r="H90" s="5">
        <v>79</v>
      </c>
      <c r="I90" s="7">
        <v>0.122</v>
      </c>
      <c r="J90" s="5">
        <v>2</v>
      </c>
      <c r="K90" s="7">
        <v>1</v>
      </c>
      <c r="L90" s="5">
        <v>0</v>
      </c>
      <c r="M90" s="7">
        <v>0</v>
      </c>
      <c r="N90" s="2"/>
    </row>
    <row r="91" spans="1:14" ht="9" customHeight="1" x14ac:dyDescent="0.2">
      <c r="A91" s="5">
        <v>2021</v>
      </c>
      <c r="B91" s="6">
        <v>24</v>
      </c>
      <c r="C91" s="7">
        <v>0.82799999999999996</v>
      </c>
      <c r="D91" s="5">
        <v>5</v>
      </c>
      <c r="E91" s="7">
        <v>0.17199999999999999</v>
      </c>
      <c r="F91" s="5">
        <v>596</v>
      </c>
      <c r="G91" s="7">
        <v>0.90300000000000002</v>
      </c>
      <c r="H91" s="5">
        <v>64</v>
      </c>
      <c r="I91" s="7">
        <v>9.7000000000000003E-2</v>
      </c>
      <c r="J91" s="5">
        <v>0</v>
      </c>
      <c r="K91" s="7">
        <v>1</v>
      </c>
      <c r="L91" s="5">
        <v>0</v>
      </c>
      <c r="M91" s="7">
        <v>0</v>
      </c>
      <c r="N91" s="2"/>
    </row>
    <row r="92" spans="1:14" ht="9" customHeight="1" x14ac:dyDescent="0.2">
      <c r="A92" s="5">
        <v>2022</v>
      </c>
      <c r="B92" s="6">
        <v>31</v>
      </c>
      <c r="C92" s="7">
        <v>0.86099999999999999</v>
      </c>
      <c r="D92" s="5">
        <v>5</v>
      </c>
      <c r="E92" s="7">
        <v>0.13900000000000001</v>
      </c>
      <c r="F92" s="5">
        <v>672</v>
      </c>
      <c r="G92" s="7">
        <v>0.91200000000000003</v>
      </c>
      <c r="H92" s="5">
        <v>65</v>
      </c>
      <c r="I92" s="7">
        <v>8.7999999999999995E-2</v>
      </c>
      <c r="J92" s="5">
        <v>14</v>
      </c>
      <c r="K92" s="7">
        <v>0.93300000000000005</v>
      </c>
      <c r="L92" s="5">
        <v>1</v>
      </c>
      <c r="M92" s="7">
        <v>6.7000000000000004E-2</v>
      </c>
      <c r="N92" s="2"/>
    </row>
    <row r="93" spans="1:14" ht="9" customHeight="1" x14ac:dyDescent="0.2">
      <c r="A93" s="5">
        <v>2023</v>
      </c>
      <c r="B93" s="6">
        <v>28</v>
      </c>
      <c r="C93" s="7">
        <v>0.82399999999999995</v>
      </c>
      <c r="D93" s="5">
        <v>6</v>
      </c>
      <c r="E93" s="7">
        <v>0.17599999999999999</v>
      </c>
      <c r="F93" s="5">
        <v>576</v>
      </c>
      <c r="G93" s="7">
        <v>0.89300000000000002</v>
      </c>
      <c r="H93" s="5">
        <v>69</v>
      </c>
      <c r="I93" s="7">
        <v>0.107</v>
      </c>
      <c r="J93" s="5">
        <v>13</v>
      </c>
      <c r="K93" s="7">
        <v>1</v>
      </c>
      <c r="L93" s="5">
        <v>0</v>
      </c>
      <c r="M93" s="7">
        <v>0</v>
      </c>
      <c r="N93" s="49"/>
    </row>
    <row r="94" spans="1:14" ht="9" customHeight="1" x14ac:dyDescent="0.2">
      <c r="A94" s="47" t="s">
        <v>24</v>
      </c>
      <c r="B94" s="6">
        <v>226</v>
      </c>
      <c r="C94" s="7">
        <v>0.82799999999999996</v>
      </c>
      <c r="D94" s="6">
        <f>SUM(D83:D93)</f>
        <v>47</v>
      </c>
      <c r="E94" s="7">
        <f>AVERAGE(E83:E93)</f>
        <v>0.17927272727272728</v>
      </c>
      <c r="F94" s="5">
        <f>SUM(F83:F93)</f>
        <v>6483</v>
      </c>
      <c r="G94" s="7">
        <f>AVERAGE(G83:G93)</f>
        <v>0.90290909090909111</v>
      </c>
      <c r="H94" s="5">
        <f t="shared" ref="H94" si="9">SUM(H83:H93)</f>
        <v>695</v>
      </c>
      <c r="I94" s="7">
        <f t="shared" ref="I94" si="10">AVERAGE(I83:I93)</f>
        <v>9.7090909090909075E-2</v>
      </c>
      <c r="J94" s="5">
        <f t="shared" ref="J94" si="11">SUM(J83:J93)</f>
        <v>80</v>
      </c>
      <c r="K94" s="7">
        <f t="shared" ref="K94" si="12">AVERAGE(K83:K93)</f>
        <v>0.96054545454545448</v>
      </c>
      <c r="L94" s="5">
        <f t="shared" ref="L94" si="13">SUM(L83:L93)</f>
        <v>3</v>
      </c>
      <c r="M94" s="7">
        <f>AVERAGE(M92:M93)</f>
        <v>3.3500000000000002E-2</v>
      </c>
      <c r="N94" s="49"/>
    </row>
    <row r="95" spans="1:14" ht="27" customHeight="1" x14ac:dyDescent="0.2">
      <c r="A95" s="54" t="s">
        <v>22</v>
      </c>
      <c r="B95" s="55"/>
      <c r="C95" s="55"/>
      <c r="D95" s="55"/>
      <c r="E95" s="55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9" customHeight="1" x14ac:dyDescent="0.2">
      <c r="A96" s="15" t="s">
        <v>0</v>
      </c>
      <c r="B96" s="17" t="s">
        <v>1</v>
      </c>
      <c r="C96" s="18"/>
      <c r="D96" s="19" t="s">
        <v>2</v>
      </c>
      <c r="E96" s="20"/>
      <c r="F96" s="2"/>
      <c r="G96" s="2"/>
      <c r="H96" s="2"/>
      <c r="I96" s="2"/>
      <c r="J96" s="2"/>
      <c r="K96" s="2"/>
      <c r="L96" s="2"/>
      <c r="M96" s="2"/>
      <c r="N96" s="2"/>
    </row>
    <row r="97" spans="1:14" ht="9" customHeight="1" x14ac:dyDescent="0.2">
      <c r="A97" s="16"/>
      <c r="B97" s="4" t="s">
        <v>3</v>
      </c>
      <c r="C97" s="3" t="s">
        <v>4</v>
      </c>
      <c r="D97" s="3" t="s">
        <v>3</v>
      </c>
      <c r="E97" s="4" t="s">
        <v>4</v>
      </c>
      <c r="F97" s="2"/>
      <c r="G97" s="2"/>
      <c r="H97" s="2"/>
      <c r="I97" s="2"/>
      <c r="J97" s="2"/>
      <c r="K97" s="2"/>
      <c r="L97" s="2"/>
      <c r="M97" s="2"/>
      <c r="N97" s="2"/>
    </row>
    <row r="98" spans="1:14" ht="9" customHeight="1" x14ac:dyDescent="0.2">
      <c r="A98" s="5">
        <v>2013</v>
      </c>
      <c r="B98" s="6">
        <v>16</v>
      </c>
      <c r="C98" s="7">
        <v>0.88900000000000001</v>
      </c>
      <c r="D98" s="5">
        <v>2</v>
      </c>
      <c r="E98" s="7">
        <v>0.111</v>
      </c>
      <c r="F98" s="2"/>
      <c r="G98" s="2"/>
      <c r="H98" s="2"/>
      <c r="I98" s="2"/>
      <c r="J98" s="2"/>
      <c r="K98" s="2"/>
      <c r="L98" s="2"/>
      <c r="M98" s="2"/>
      <c r="N98" s="2"/>
    </row>
    <row r="99" spans="1:14" ht="9" customHeight="1" x14ac:dyDescent="0.2">
      <c r="A99" s="5">
        <v>2014</v>
      </c>
      <c r="B99" s="6">
        <v>18</v>
      </c>
      <c r="C99" s="7">
        <v>0.94699999999999995</v>
      </c>
      <c r="D99" s="5">
        <v>1</v>
      </c>
      <c r="E99" s="7">
        <v>5.2999999999999999E-2</v>
      </c>
      <c r="F99" s="2"/>
      <c r="G99" s="2"/>
      <c r="H99" s="2"/>
      <c r="I99" s="2"/>
      <c r="J99" s="2"/>
      <c r="K99" s="2"/>
      <c r="L99" s="2"/>
      <c r="M99" s="2"/>
      <c r="N99" s="2"/>
    </row>
    <row r="100" spans="1:14" ht="9" customHeight="1" x14ac:dyDescent="0.2">
      <c r="A100" s="5">
        <v>2015</v>
      </c>
      <c r="B100" s="6">
        <v>19</v>
      </c>
      <c r="C100" s="7">
        <v>0.90500000000000003</v>
      </c>
      <c r="D100" s="5">
        <v>2</v>
      </c>
      <c r="E100" s="7">
        <v>9.5000000000000001E-2</v>
      </c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9" customHeight="1" x14ac:dyDescent="0.2">
      <c r="A101" s="5">
        <v>2016</v>
      </c>
      <c r="B101" s="6">
        <v>17</v>
      </c>
      <c r="C101" s="7">
        <v>0.94399999999999995</v>
      </c>
      <c r="D101" s="5">
        <v>1</v>
      </c>
      <c r="E101" s="7">
        <v>5.6000000000000001E-2</v>
      </c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9" customHeight="1" x14ac:dyDescent="0.2">
      <c r="A102" s="5">
        <v>2017</v>
      </c>
      <c r="B102" s="6">
        <v>17</v>
      </c>
      <c r="C102" s="7">
        <v>1</v>
      </c>
      <c r="D102" s="5">
        <v>0</v>
      </c>
      <c r="E102" s="7">
        <v>0</v>
      </c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9" customHeight="1" x14ac:dyDescent="0.2">
      <c r="A103" s="5">
        <v>2018</v>
      </c>
      <c r="B103" s="6">
        <v>17</v>
      </c>
      <c r="C103" s="7">
        <v>0.89500000000000002</v>
      </c>
      <c r="D103" s="5">
        <v>2</v>
      </c>
      <c r="E103" s="7">
        <v>0.105</v>
      </c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9" customHeight="1" x14ac:dyDescent="0.2">
      <c r="A104" s="5">
        <v>2019</v>
      </c>
      <c r="B104" s="6">
        <v>11</v>
      </c>
      <c r="C104" s="7">
        <v>0.78600000000000003</v>
      </c>
      <c r="D104" s="5">
        <v>3</v>
      </c>
      <c r="E104" s="7">
        <v>0.214</v>
      </c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9" customHeight="1" x14ac:dyDescent="0.2">
      <c r="A105" s="5">
        <v>2020</v>
      </c>
      <c r="B105" s="6">
        <v>16</v>
      </c>
      <c r="C105" s="7">
        <v>0.88900000000000001</v>
      </c>
      <c r="D105" s="5">
        <v>2</v>
      </c>
      <c r="E105" s="7">
        <v>0.111</v>
      </c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9" customHeight="1" x14ac:dyDescent="0.2">
      <c r="A106" s="5">
        <v>2021</v>
      </c>
      <c r="B106" s="6">
        <v>14</v>
      </c>
      <c r="C106" s="7">
        <v>0.82399999999999995</v>
      </c>
      <c r="D106" s="5">
        <v>3</v>
      </c>
      <c r="E106" s="7">
        <v>0.17599999999999999</v>
      </c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9" customHeight="1" x14ac:dyDescent="0.2">
      <c r="A107" s="5">
        <v>2022</v>
      </c>
      <c r="B107" s="6">
        <v>26</v>
      </c>
      <c r="C107" s="7">
        <v>0.92900000000000005</v>
      </c>
      <c r="D107" s="5">
        <v>2</v>
      </c>
      <c r="E107" s="7">
        <v>7.0999999999999994E-2</v>
      </c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9" customHeight="1" x14ac:dyDescent="0.2">
      <c r="A108" s="5">
        <v>2023</v>
      </c>
      <c r="B108" s="6">
        <v>13</v>
      </c>
      <c r="C108" s="7">
        <v>0.92900000000000005</v>
      </c>
      <c r="D108" s="5">
        <v>1</v>
      </c>
      <c r="E108" s="7">
        <v>7.0999999999999994E-2</v>
      </c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9.6" customHeight="1" x14ac:dyDescent="0.2">
      <c r="A109" s="47" t="s">
        <v>24</v>
      </c>
      <c r="B109" s="6">
        <f>SUM(B98:B108)</f>
        <v>184</v>
      </c>
      <c r="C109" s="7">
        <f>AVERAGE(C98:C108)</f>
        <v>0.90336363636363648</v>
      </c>
      <c r="D109" s="5">
        <f>SUM(D98:D108)</f>
        <v>19</v>
      </c>
      <c r="E109" s="7">
        <f>AVERAGE(E98:E108)</f>
        <v>9.6636363636363631E-2</v>
      </c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45" customHeight="1" x14ac:dyDescent="0.2">
      <c r="A110" s="44" t="s">
        <v>23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4" ht="18" customHeight="1" x14ac:dyDescent="0.2">
      <c r="A111" s="50" t="s">
        <v>25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</row>
  </sheetData>
  <mergeCells count="92">
    <mergeCell ref="A110:N110"/>
    <mergeCell ref="A111:N111"/>
    <mergeCell ref="A63:M63"/>
    <mergeCell ref="A79:M79"/>
    <mergeCell ref="A95:E95"/>
    <mergeCell ref="A48:E48"/>
    <mergeCell ref="A96:A97"/>
    <mergeCell ref="B96:C96"/>
    <mergeCell ref="D96:E96"/>
    <mergeCell ref="A80:A82"/>
    <mergeCell ref="B80:E80"/>
    <mergeCell ref="F80:I80"/>
    <mergeCell ref="J80:M80"/>
    <mergeCell ref="B81:C81"/>
    <mergeCell ref="D81:E81"/>
    <mergeCell ref="F81:G81"/>
    <mergeCell ref="H81:I81"/>
    <mergeCell ref="J81:K81"/>
    <mergeCell ref="L81:M81"/>
    <mergeCell ref="A64:A66"/>
    <mergeCell ref="B64:E64"/>
    <mergeCell ref="F64:I64"/>
    <mergeCell ref="J64:M64"/>
    <mergeCell ref="B65:C65"/>
    <mergeCell ref="D65:E65"/>
    <mergeCell ref="F65:G65"/>
    <mergeCell ref="H65:I65"/>
    <mergeCell ref="J65:K65"/>
    <mergeCell ref="L65:M65"/>
    <mergeCell ref="J46:N46"/>
    <mergeCell ref="J47:N47"/>
    <mergeCell ref="A49:A50"/>
    <mergeCell ref="B49:C49"/>
    <mergeCell ref="D49:E49"/>
    <mergeCell ref="J41:N41"/>
    <mergeCell ref="J42:N42"/>
    <mergeCell ref="J43:N43"/>
    <mergeCell ref="J44:N44"/>
    <mergeCell ref="J45:N45"/>
    <mergeCell ref="J36:N36"/>
    <mergeCell ref="J37:N37"/>
    <mergeCell ref="J38:N38"/>
    <mergeCell ref="J39:N39"/>
    <mergeCell ref="J40:N40"/>
    <mergeCell ref="J31:N31"/>
    <mergeCell ref="J32:N32"/>
    <mergeCell ref="A34:A35"/>
    <mergeCell ref="B34:C34"/>
    <mergeCell ref="D34:E34"/>
    <mergeCell ref="J34:N34"/>
    <mergeCell ref="J35:N35"/>
    <mergeCell ref="A33:E33"/>
    <mergeCell ref="J26:N26"/>
    <mergeCell ref="J27:N27"/>
    <mergeCell ref="J28:N28"/>
    <mergeCell ref="J29:N29"/>
    <mergeCell ref="J30:N30"/>
    <mergeCell ref="J21:N21"/>
    <mergeCell ref="J22:N22"/>
    <mergeCell ref="J23:N23"/>
    <mergeCell ref="J24:N24"/>
    <mergeCell ref="J25:N25"/>
    <mergeCell ref="J16:N16"/>
    <mergeCell ref="A18:A20"/>
    <mergeCell ref="B18:E18"/>
    <mergeCell ref="F18:I18"/>
    <mergeCell ref="J18:N18"/>
    <mergeCell ref="B19:C19"/>
    <mergeCell ref="D19:E19"/>
    <mergeCell ref="F19:G19"/>
    <mergeCell ref="H19:I19"/>
    <mergeCell ref="J19:N19"/>
    <mergeCell ref="J20:N20"/>
    <mergeCell ref="A17:I17"/>
    <mergeCell ref="J11:N11"/>
    <mergeCell ref="J12:N12"/>
    <mergeCell ref="J13:N13"/>
    <mergeCell ref="J14:N14"/>
    <mergeCell ref="J15:N15"/>
    <mergeCell ref="J6:N6"/>
    <mergeCell ref="J7:N7"/>
    <mergeCell ref="J8:N8"/>
    <mergeCell ref="J9:N9"/>
    <mergeCell ref="J10:N10"/>
    <mergeCell ref="A1:N1"/>
    <mergeCell ref="C2:N2"/>
    <mergeCell ref="A3:A4"/>
    <mergeCell ref="B3:C3"/>
    <mergeCell ref="D3:E3"/>
    <mergeCell ref="J3:N3"/>
    <mergeCell ref="J4:N4"/>
    <mergeCell ref="J5:N5"/>
  </mergeCells>
  <hyperlinks>
    <hyperlink ref="A111" r:id="rId1" display="mailto:institionalresearch@hope.edu" xr:uid="{00000000-0004-0000-0000-000000000000}"/>
  </hyperlinks>
  <pageMargins left="0.7" right="0.7" top="0.75" bottom="0.75" header="0.3" footer="0.3"/>
  <pageSetup scale="82" orientation="portrait" r:id="rId2"/>
  <ignoredErrors>
    <ignoredError sqref="C16 C32 E32 G32 C47 C62 C78 E78 G78 I78 K78 E94:F94 G94:H94 I94:J94 K94 C109" formula="1"/>
    <ignoredError sqref="M94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One-year retention report.xlsx</dc:title>
  <dc:creator>friesner</dc:creator>
  <cp:lastModifiedBy>Donald Friesner</cp:lastModifiedBy>
  <cp:lastPrinted>2024-09-12T13:37:05Z</cp:lastPrinted>
  <dcterms:created xsi:type="dcterms:W3CDTF">2024-09-10T15:59:43Z</dcterms:created>
  <dcterms:modified xsi:type="dcterms:W3CDTF">2024-09-12T13:45:26Z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2023-09-13T00:00:00Z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2024-09-10T00:00:00Z</vt:filetime>
  </property>
  <property fmtid="{D5CDD505-2E9C-101B-9397-08002B2CF9AE}" pid="5" name="Producer">
    <vt:lpwstr>Acrobat Distiller 23.0 (Windows)</vt:lpwstr>
  </property>
</Properties>
</file>